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05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Sheet1!$A$1:$G$70</definedName>
  </definedNames>
  <calcPr calcId="144525"/>
</workbook>
</file>

<file path=xl/calcChain.xml><?xml version="1.0" encoding="utf-8"?>
<calcChain xmlns="http://schemas.openxmlformats.org/spreadsheetml/2006/main">
  <c r="E21" i="1" l="1"/>
  <c r="E23" i="1"/>
  <c r="E26" i="1"/>
  <c r="E25" i="1"/>
  <c r="E24" i="1"/>
  <c r="E19" i="1"/>
  <c r="E17" i="1"/>
  <c r="E20" i="1"/>
  <c r="E18" i="1"/>
  <c r="D21" i="1" l="1"/>
</calcChain>
</file>

<file path=xl/sharedStrings.xml><?xml version="1.0" encoding="utf-8"?>
<sst xmlns="http://schemas.openxmlformats.org/spreadsheetml/2006/main" count="236" uniqueCount="122">
  <si>
    <t>Biểu số 01</t>
  </si>
  <si>
    <t>STT</t>
  </si>
  <si>
    <t>CHỈ TIÊU</t>
  </si>
  <si>
    <t>ĐVT</t>
  </si>
  <si>
    <t>Chỉ tiêu Kế hoạch năm 2024</t>
  </si>
  <si>
    <t>Ghi chú</t>
  </si>
  <si>
    <t>A</t>
  </si>
  <si>
    <t>B</t>
  </si>
  <si>
    <t>Tổng sản lượng lương thực có hạt</t>
  </si>
  <si>
    <t>Tấn</t>
  </si>
  <si>
    <t>-</t>
  </si>
  <si>
    <t>Lương thực bình quân/đầu người</t>
  </si>
  <si>
    <t>Kg/người/năm</t>
  </si>
  <si>
    <t>&gt;500</t>
  </si>
  <si>
    <t>Hệ số sử dụng đất nông nghiệp</t>
  </si>
  <si>
    <t>Lần</t>
  </si>
  <si>
    <t>Tỷ lệ che phủ rừng</t>
  </si>
  <si>
    <t>%</t>
  </si>
  <si>
    <t>Phấn đấu thành lập mới HTX hoạt động trong lĩnh vực nông lâm nghiệp</t>
  </si>
  <si>
    <t>HTX</t>
  </si>
  <si>
    <t>Số xã đạt chuẩn nông thôn mới tăng thêm</t>
  </si>
  <si>
    <t>Xã</t>
  </si>
  <si>
    <t>Năm 2024: 04 xã: Yên Phong, Bằng Phúc, Tân Lập, Yên Mỹ</t>
  </si>
  <si>
    <t>Bình quân số tiêu chí nông thôn toàn huyện đạt được</t>
  </si>
  <si>
    <t>Tiêu chí</t>
  </si>
  <si>
    <t>Phát triển mới sản phẩm OCCOP đạt 3 sao trở lên</t>
  </si>
  <si>
    <t>SP</t>
  </si>
  <si>
    <t>Tổng thu ngân sách trên địa bàn</t>
  </si>
  <si>
    <t>Tr.đ</t>
  </si>
  <si>
    <t>Trong đó:</t>
  </si>
  <si>
    <t>Thu từ doanh nghiệp nhà nước TW</t>
  </si>
  <si>
    <t>Thu từ QD địa phương</t>
  </si>
  <si>
    <t>Thu ngoài quốc doanh</t>
  </si>
  <si>
    <t>Phí, lệ phí và các khoản thu khác</t>
  </si>
  <si>
    <t>Tổng chi ngân sách huyện</t>
  </si>
  <si>
    <t>Chi đầu tư phát triển</t>
  </si>
  <si>
    <t xml:space="preserve"> +</t>
  </si>
  <si>
    <t>Nguồn phân cấp huyện điều hành</t>
  </si>
  <si>
    <t>Nguồn thu tiền sử dụng đất</t>
  </si>
  <si>
    <t>Chi thường xuyên</t>
  </si>
  <si>
    <t>Dự phòng ngân sách</t>
  </si>
  <si>
    <t>Dân số trung bình</t>
  </si>
  <si>
    <t>Người</t>
  </si>
  <si>
    <t>Tốc độ tăng dân số tự nhiên</t>
  </si>
  <si>
    <t xml:space="preserve">Tỷ lệ suy dinh dưỡng của trẻ em dưới 5 tuổi </t>
  </si>
  <si>
    <t>9,88; 13,1</t>
  </si>
  <si>
    <t>Tỷ lệ suy dinh dưỡng của trẻ em dưới 5 tuổi thể nhẹ cân (cân nặng/tuổi)</t>
  </si>
  <si>
    <t>2022(4258); 2023(3839) giảm 419</t>
  </si>
  <si>
    <t>Tỷ lệ suy dinh dưỡng của trẻ em dưới 5 tuổi thể Thấp còi (chiều cao/tuổi)</t>
  </si>
  <si>
    <t>Tỷ lệ xã, thị trấn có bác sỹ làm việc</t>
  </si>
  <si>
    <t>Số xã đạt bộ tiêu chí quốc gia về y tế tăng thêm</t>
  </si>
  <si>
    <t>Giữ mức 20 xã thị trấn</t>
  </si>
  <si>
    <t xml:space="preserve"> Tỷ lệ số xã, thị trấn đạt tiêu chuẩn xã, thị trấn phù hợp với trẻ em</t>
  </si>
  <si>
    <t>Chỉ tiêu đối tượng tham gia BHXH</t>
  </si>
  <si>
    <t>Tỷ lệ tham gia BHXH/đối tượng phải nộp</t>
  </si>
  <si>
    <t>Tỷ lệ tham gia BHYT</t>
  </si>
  <si>
    <t>Số xã đạt phổ cập giáo dục Mầm non cho trẻ 5 tuổi, phổ cập giáo dục, xóa mù chữ</t>
  </si>
  <si>
    <t>xã, thị trấn</t>
  </si>
  <si>
    <t>Huy động trẻ đến trường, vào lớp đầu cấp</t>
  </si>
  <si>
    <t>Mẫu giáo</t>
  </si>
  <si>
    <t>Mầm non 5 tuổi</t>
  </si>
  <si>
    <t>Lớp 1</t>
  </si>
  <si>
    <t>Lớp 6</t>
  </si>
  <si>
    <t>Lớp 10</t>
  </si>
  <si>
    <t>Tỷ lệ tốt nghiệp THCS</t>
  </si>
  <si>
    <t>&gt;99</t>
  </si>
  <si>
    <t>Thi tốt nghiệp THPT</t>
  </si>
  <si>
    <t>&gt;90</t>
  </si>
  <si>
    <t>Số trường đạt chuẩn quốc gia tăng thêm</t>
  </si>
  <si>
    <t>Trường</t>
  </si>
  <si>
    <t>(Năm 2023 chuyển sang: Tiểu học Bằng Lãng; KH 2024 gồm: MN Nam Cường, TH&amp;THCS Nam Cường, TH&amp;THCS Yên Phong)</t>
  </si>
  <si>
    <t>Tỷ lệ số thôn, tổ đạt tiêu chuẩn văn hóa</t>
  </si>
  <si>
    <t>Tỷ lệ số cơ quan, đơn vị, doanh nghiệp đạt đơn vị văn hóa</t>
  </si>
  <si>
    <t>Tỷ lệ số hộ đạt gia đình văn hóa</t>
  </si>
  <si>
    <t>Tỷ lệ thôn, tổ có nhà họp thôn</t>
  </si>
  <si>
    <t>Duy trì số xã có điện lưới quốc gia</t>
  </si>
  <si>
    <t>Tỷ lệ số hộ được sử dụng điện</t>
  </si>
  <si>
    <t>Tỷ lệ hộ được sử dụng nước hợp vệ sinh</t>
  </si>
  <si>
    <t>Khu vực thành thị</t>
  </si>
  <si>
    <t>+</t>
  </si>
  <si>
    <t>Khu vực nông thôn</t>
  </si>
  <si>
    <t>Cung cấp các dịch vụ cơ sở hạ tầng thiết yếu</t>
  </si>
  <si>
    <t xml:space="preserve"> Tỷ lệ xã có đường ô tô đến trung tâm</t>
  </si>
  <si>
    <t>Số xã có chợ xã, liên xã</t>
  </si>
  <si>
    <t>Giảm tỷ lệ hộ nghèo trong năm</t>
  </si>
  <si>
    <t>2-2,5</t>
  </si>
  <si>
    <t>Tạo việc làm mới cho ít nhất</t>
  </si>
  <si>
    <t>Số lao động được tạo nghề trong năm</t>
  </si>
  <si>
    <t>Tỷ lệ dịch vụ công trực tuyến được cung cấp</t>
  </si>
  <si>
    <t>Tỷ lệ cung cấp dịch vụ công trực tuyến toàn trình</t>
  </si>
  <si>
    <t>Chỉ số năng lực cạnh tranh DDCI đạt tốp đầu khối huyện, thành phố trong tỉnh</t>
  </si>
  <si>
    <t>Xếp hạng</t>
  </si>
  <si>
    <t>Tốp đầu khối huyện, thành phố</t>
  </si>
  <si>
    <t>Đảm bảo An ninh - Quốc phòng, trật tự an toàn xã hội bền vững</t>
  </si>
  <si>
    <t xml:space="preserve"> - Tuyển quân </t>
  </si>
  <si>
    <t xml:space="preserve"> - Tỷ lệ điều tra, khám phá án đạt</t>
  </si>
  <si>
    <t>&gt;85</t>
  </si>
  <si>
    <t>Kết quả 6 tháng/2024</t>
  </si>
  <si>
    <t>Đơn vị báo cáo</t>
  </si>
  <si>
    <t>Phòng NN&amp;PTNT</t>
  </si>
  <si>
    <t>Phòng NN&amp;PTNT, Hạt kiểm lâm phối hợp</t>
  </si>
  <si>
    <t>Phòng TC-KH</t>
  </si>
  <si>
    <t>Chi cục Thống kê</t>
  </si>
  <si>
    <t>Trung tâm Y tế, Văn phòng HĐND&amp;UBND huyện phối hợp</t>
  </si>
  <si>
    <t>Bảo hiểm xã hội huyện</t>
  </si>
  <si>
    <t>Phòng GD&amp;ĐT</t>
  </si>
  <si>
    <t>Trường THPT Chợ Đồn, THPT Bình Trung, TT GDNN-GDTX</t>
  </si>
  <si>
    <t>Phòng Văn hóa và TT</t>
  </si>
  <si>
    <t>Phòng KT&amp;HT</t>
  </si>
  <si>
    <t>Phòng LĐ,TB&amp;XH</t>
  </si>
  <si>
    <t>Phòng Văn hóa và TT, Văn phòng HĐND&amp;UBND</t>
  </si>
  <si>
    <t>Ban chỉ huy quân sự</t>
  </si>
  <si>
    <t>Công an huyện</t>
  </si>
  <si>
    <t>Ước đạt</t>
  </si>
  <si>
    <t>Đang thực hiện</t>
  </si>
  <si>
    <t>&lt;1</t>
  </si>
  <si>
    <t>Chưa đến hạn, chưa có kết quả.</t>
  </si>
  <si>
    <t>Đạt 721/721 em= 100%</t>
  </si>
  <si>
    <t>Vượt chỉ tiêu</t>
  </si>
  <si>
    <t xml:space="preserve">Đạt chỉ tiêu </t>
  </si>
  <si>
    <t>(Kèm theo Báo cáo số:      /BC-UBND ngày     tháng 6 năm 2024 của Uỷ ban nhân dân huyện Chợ Đồn)</t>
  </si>
  <si>
    <t>BIỂU TỔNG HỢP  CHỈ TIÊU KẾ HOẠCH  NĂM 2024 (số liệu 6 tháng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</si>
</sst>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₫_-;\-* #,##0.00\ _₫_-;_-* &quot;-&quot;??\ _₫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</numFmts>
  <fonts count="2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</font>
    <font>
      <sz val="13"/>
      <name val="Times New Roman"/>
      <family val="2"/>
    </font>
    <font>
      <b/>
      <i/>
      <sz val="12"/>
      <name val="Times New Roman"/>
      <family val="1"/>
    </font>
    <font>
      <sz val="12"/>
      <name val="Times New Roman"/>
      <family val="2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2"/>
    </font>
    <font>
      <sz val="11"/>
      <name val="Times New Roman"/>
      <family val="2"/>
    </font>
    <font>
      <i/>
      <sz val="12"/>
      <name val="Times New Roman"/>
      <family val="1"/>
    </font>
    <font>
      <i/>
      <sz val="11"/>
      <name val=".VnTime"/>
      <family val="2"/>
    </font>
    <font>
      <sz val="13"/>
      <name val="Times New Roman"/>
      <family val="1"/>
      <charset val="163"/>
    </font>
    <font>
      <sz val="12"/>
      <name val="Times New Roman"/>
      <family val="1"/>
      <charset val="163"/>
    </font>
    <font>
      <sz val="11"/>
      <name val=".VnTime"/>
      <family val="2"/>
    </font>
    <font>
      <b/>
      <i/>
      <sz val="11"/>
      <name val="Times New Roman"/>
      <family val="1"/>
    </font>
    <font>
      <sz val="11"/>
      <name val="Calibri"/>
      <family val="2"/>
    </font>
    <font>
      <sz val="13"/>
      <name val="Calibri"/>
      <family val="2"/>
    </font>
    <font>
      <sz val="11"/>
      <name val="Times New Roman"/>
      <family val="1"/>
      <charset val="163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</cellStyleXfs>
  <cellXfs count="69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14" fillId="2" borderId="3" xfId="2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 wrapText="1"/>
    </xf>
    <xf numFmtId="2" fontId="17" fillId="2" borderId="3" xfId="1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166" fontId="11" fillId="2" borderId="3" xfId="1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5" fontId="12" fillId="2" borderId="3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11" fillId="2" borderId="3" xfId="0" quotePrefix="1" applyFont="1" applyFill="1" applyBorder="1" applyAlignment="1">
      <alignment horizontal="center" vertical="center" wrapText="1"/>
    </xf>
    <xf numFmtId="165" fontId="12" fillId="2" borderId="3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65" fontId="15" fillId="2" borderId="3" xfId="0" applyNumberFormat="1" applyFont="1" applyFill="1" applyBorder="1" applyAlignment="1">
      <alignment horizontal="center" vertical="center" wrapText="1"/>
    </xf>
    <xf numFmtId="165" fontId="15" fillId="2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7" fillId="2" borderId="3" xfId="0" quotePrefix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7" fillId="2" borderId="3" xfId="3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1" fontId="17" fillId="2" borderId="3" xfId="2" applyNumberFormat="1" applyFont="1" applyFill="1" applyBorder="1" applyAlignment="1">
      <alignment horizontal="center" vertical="center" wrapText="1"/>
    </xf>
    <xf numFmtId="166" fontId="17" fillId="2" borderId="3" xfId="1" applyNumberFormat="1" applyFont="1" applyFill="1" applyBorder="1" applyAlignment="1">
      <alignment horizontal="center" vertical="center" wrapText="1"/>
    </xf>
    <xf numFmtId="166" fontId="12" fillId="2" borderId="3" xfId="1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 wrapText="1"/>
    </xf>
    <xf numFmtId="1" fontId="17" fillId="2" borderId="3" xfId="1" applyNumberFormat="1" applyFont="1" applyFill="1" applyBorder="1" applyAlignment="1">
      <alignment horizontal="center" vertical="center" wrapText="1"/>
    </xf>
    <xf numFmtId="1" fontId="11" fillId="2" borderId="3" xfId="1" applyNumberFormat="1" applyFont="1" applyFill="1" applyBorder="1" applyAlignment="1">
      <alignment horizontal="center" vertical="center" wrapText="1"/>
    </xf>
    <xf numFmtId="2" fontId="18" fillId="2" borderId="3" xfId="1" applyNumberFormat="1" applyFont="1" applyFill="1" applyBorder="1" applyAlignment="1">
      <alignment horizontal="center" vertical="center" wrapText="1"/>
    </xf>
    <xf numFmtId="167" fontId="17" fillId="2" borderId="3" xfId="1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5" fontId="17" fillId="2" borderId="3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49" fontId="26" fillId="2" borderId="3" xfId="0" applyNumberFormat="1" applyFont="1" applyFill="1" applyBorder="1" applyAlignment="1">
      <alignment horizontal="center" vertical="center" wrapText="1"/>
    </xf>
    <xf numFmtId="9" fontId="18" fillId="2" borderId="3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4">
    <cellStyle name="Bình thường 3" xfId="3"/>
    <cellStyle name="Comma" xfId="1" builtinId="3"/>
    <cellStyle name="Comma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view="pageBreakPreview" zoomScale="60" zoomScaleNormal="100" workbookViewId="0">
      <selection activeCell="M8" sqref="M8"/>
    </sheetView>
  </sheetViews>
  <sheetFormatPr defaultRowHeight="16.5" x14ac:dyDescent="0.25"/>
  <cols>
    <col min="1" max="1" width="8.28515625" style="51" customWidth="1"/>
    <col min="2" max="2" width="41.28515625" style="51" customWidth="1"/>
    <col min="3" max="3" width="11.42578125" style="51" customWidth="1"/>
    <col min="4" max="4" width="17" style="2" customWidth="1"/>
    <col min="5" max="5" width="21.140625" style="2" customWidth="1"/>
    <col min="6" max="6" width="31.140625" style="2" customWidth="1"/>
    <col min="7" max="7" width="25.42578125" style="32" customWidth="1"/>
    <col min="8" max="116" width="9.140625" style="4"/>
    <col min="117" max="117" width="7.140625" style="4" customWidth="1"/>
    <col min="118" max="118" width="29.5703125" style="4" customWidth="1"/>
    <col min="119" max="119" width="10.140625" style="4" customWidth="1"/>
    <col min="120" max="120" width="14.5703125" style="4" customWidth="1"/>
    <col min="121" max="121" width="14" style="4" customWidth="1"/>
    <col min="122" max="122" width="13.140625" style="4" customWidth="1"/>
    <col min="123" max="123" width="21.28515625" style="4" customWidth="1"/>
    <col min="124" max="124" width="19.42578125" style="4" customWidth="1"/>
    <col min="125" max="125" width="16.85546875" style="4" customWidth="1"/>
    <col min="126" max="129" width="9.140625" style="4"/>
    <col min="130" max="130" width="15.7109375" style="4" bestFit="1" customWidth="1"/>
    <col min="131" max="372" width="9.140625" style="4"/>
    <col min="373" max="373" width="7.140625" style="4" customWidth="1"/>
    <col min="374" max="374" width="29.5703125" style="4" customWidth="1"/>
    <col min="375" max="375" width="10.140625" style="4" customWidth="1"/>
    <col min="376" max="376" width="14.5703125" style="4" customWidth="1"/>
    <col min="377" max="377" width="14" style="4" customWidth="1"/>
    <col min="378" max="378" width="13.140625" style="4" customWidth="1"/>
    <col min="379" max="379" width="21.28515625" style="4" customWidth="1"/>
    <col min="380" max="380" width="19.42578125" style="4" customWidth="1"/>
    <col min="381" max="381" width="16.85546875" style="4" customWidth="1"/>
    <col min="382" max="385" width="9.140625" style="4"/>
    <col min="386" max="386" width="15.7109375" style="4" bestFit="1" customWidth="1"/>
    <col min="387" max="628" width="9.140625" style="4"/>
    <col min="629" max="629" width="7.140625" style="4" customWidth="1"/>
    <col min="630" max="630" width="29.5703125" style="4" customWidth="1"/>
    <col min="631" max="631" width="10.140625" style="4" customWidth="1"/>
    <col min="632" max="632" width="14.5703125" style="4" customWidth="1"/>
    <col min="633" max="633" width="14" style="4" customWidth="1"/>
    <col min="634" max="634" width="13.140625" style="4" customWidth="1"/>
    <col min="635" max="635" width="21.28515625" style="4" customWidth="1"/>
    <col min="636" max="636" width="19.42578125" style="4" customWidth="1"/>
    <col min="637" max="637" width="16.85546875" style="4" customWidth="1"/>
    <col min="638" max="641" width="9.140625" style="4"/>
    <col min="642" max="642" width="15.7109375" style="4" bestFit="1" customWidth="1"/>
    <col min="643" max="884" width="9.140625" style="4"/>
    <col min="885" max="885" width="7.140625" style="4" customWidth="1"/>
    <col min="886" max="886" width="29.5703125" style="4" customWidth="1"/>
    <col min="887" max="887" width="10.140625" style="4" customWidth="1"/>
    <col min="888" max="888" width="14.5703125" style="4" customWidth="1"/>
    <col min="889" max="889" width="14" style="4" customWidth="1"/>
    <col min="890" max="890" width="13.140625" style="4" customWidth="1"/>
    <col min="891" max="891" width="21.28515625" style="4" customWidth="1"/>
    <col min="892" max="892" width="19.42578125" style="4" customWidth="1"/>
    <col min="893" max="893" width="16.85546875" style="4" customWidth="1"/>
    <col min="894" max="897" width="9.140625" style="4"/>
    <col min="898" max="898" width="15.7109375" style="4" bestFit="1" customWidth="1"/>
    <col min="899" max="1140" width="9.140625" style="4"/>
    <col min="1141" max="1141" width="7.140625" style="4" customWidth="1"/>
    <col min="1142" max="1142" width="29.5703125" style="4" customWidth="1"/>
    <col min="1143" max="1143" width="10.140625" style="4" customWidth="1"/>
    <col min="1144" max="1144" width="14.5703125" style="4" customWidth="1"/>
    <col min="1145" max="1145" width="14" style="4" customWidth="1"/>
    <col min="1146" max="1146" width="13.140625" style="4" customWidth="1"/>
    <col min="1147" max="1147" width="21.28515625" style="4" customWidth="1"/>
    <col min="1148" max="1148" width="19.42578125" style="4" customWidth="1"/>
    <col min="1149" max="1149" width="16.85546875" style="4" customWidth="1"/>
    <col min="1150" max="1153" width="9.140625" style="4"/>
    <col min="1154" max="1154" width="15.7109375" style="4" bestFit="1" customWidth="1"/>
    <col min="1155" max="1396" width="9.140625" style="4"/>
    <col min="1397" max="1397" width="7.140625" style="4" customWidth="1"/>
    <col min="1398" max="1398" width="29.5703125" style="4" customWidth="1"/>
    <col min="1399" max="1399" width="10.140625" style="4" customWidth="1"/>
    <col min="1400" max="1400" width="14.5703125" style="4" customWidth="1"/>
    <col min="1401" max="1401" width="14" style="4" customWidth="1"/>
    <col min="1402" max="1402" width="13.140625" style="4" customWidth="1"/>
    <col min="1403" max="1403" width="21.28515625" style="4" customWidth="1"/>
    <col min="1404" max="1404" width="19.42578125" style="4" customWidth="1"/>
    <col min="1405" max="1405" width="16.85546875" style="4" customWidth="1"/>
    <col min="1406" max="1409" width="9.140625" style="4"/>
    <col min="1410" max="1410" width="15.7109375" style="4" bestFit="1" customWidth="1"/>
    <col min="1411" max="1652" width="9.140625" style="4"/>
    <col min="1653" max="1653" width="7.140625" style="4" customWidth="1"/>
    <col min="1654" max="1654" width="29.5703125" style="4" customWidth="1"/>
    <col min="1655" max="1655" width="10.140625" style="4" customWidth="1"/>
    <col min="1656" max="1656" width="14.5703125" style="4" customWidth="1"/>
    <col min="1657" max="1657" width="14" style="4" customWidth="1"/>
    <col min="1658" max="1658" width="13.140625" style="4" customWidth="1"/>
    <col min="1659" max="1659" width="21.28515625" style="4" customWidth="1"/>
    <col min="1660" max="1660" width="19.42578125" style="4" customWidth="1"/>
    <col min="1661" max="1661" width="16.85546875" style="4" customWidth="1"/>
    <col min="1662" max="1665" width="9.140625" style="4"/>
    <col min="1666" max="1666" width="15.7109375" style="4" bestFit="1" customWidth="1"/>
    <col min="1667" max="1908" width="9.140625" style="4"/>
    <col min="1909" max="1909" width="7.140625" style="4" customWidth="1"/>
    <col min="1910" max="1910" width="29.5703125" style="4" customWidth="1"/>
    <col min="1911" max="1911" width="10.140625" style="4" customWidth="1"/>
    <col min="1912" max="1912" width="14.5703125" style="4" customWidth="1"/>
    <col min="1913" max="1913" width="14" style="4" customWidth="1"/>
    <col min="1914" max="1914" width="13.140625" style="4" customWidth="1"/>
    <col min="1915" max="1915" width="21.28515625" style="4" customWidth="1"/>
    <col min="1916" max="1916" width="19.42578125" style="4" customWidth="1"/>
    <col min="1917" max="1917" width="16.85546875" style="4" customWidth="1"/>
    <col min="1918" max="1921" width="9.140625" style="4"/>
    <col min="1922" max="1922" width="15.7109375" style="4" bestFit="1" customWidth="1"/>
    <col min="1923" max="2164" width="9.140625" style="4"/>
    <col min="2165" max="2165" width="7.140625" style="4" customWidth="1"/>
    <col min="2166" max="2166" width="29.5703125" style="4" customWidth="1"/>
    <col min="2167" max="2167" width="10.140625" style="4" customWidth="1"/>
    <col min="2168" max="2168" width="14.5703125" style="4" customWidth="1"/>
    <col min="2169" max="2169" width="14" style="4" customWidth="1"/>
    <col min="2170" max="2170" width="13.140625" style="4" customWidth="1"/>
    <col min="2171" max="2171" width="21.28515625" style="4" customWidth="1"/>
    <col min="2172" max="2172" width="19.42578125" style="4" customWidth="1"/>
    <col min="2173" max="2173" width="16.85546875" style="4" customWidth="1"/>
    <col min="2174" max="2177" width="9.140625" style="4"/>
    <col min="2178" max="2178" width="15.7109375" style="4" bestFit="1" customWidth="1"/>
    <col min="2179" max="2420" width="9.140625" style="4"/>
    <col min="2421" max="2421" width="7.140625" style="4" customWidth="1"/>
    <col min="2422" max="2422" width="29.5703125" style="4" customWidth="1"/>
    <col min="2423" max="2423" width="10.140625" style="4" customWidth="1"/>
    <col min="2424" max="2424" width="14.5703125" style="4" customWidth="1"/>
    <col min="2425" max="2425" width="14" style="4" customWidth="1"/>
    <col min="2426" max="2426" width="13.140625" style="4" customWidth="1"/>
    <col min="2427" max="2427" width="21.28515625" style="4" customWidth="1"/>
    <col min="2428" max="2428" width="19.42578125" style="4" customWidth="1"/>
    <col min="2429" max="2429" width="16.85546875" style="4" customWidth="1"/>
    <col min="2430" max="2433" width="9.140625" style="4"/>
    <col min="2434" max="2434" width="15.7109375" style="4" bestFit="1" customWidth="1"/>
    <col min="2435" max="2676" width="9.140625" style="4"/>
    <col min="2677" max="2677" width="7.140625" style="4" customWidth="1"/>
    <col min="2678" max="2678" width="29.5703125" style="4" customWidth="1"/>
    <col min="2679" max="2679" width="10.140625" style="4" customWidth="1"/>
    <col min="2680" max="2680" width="14.5703125" style="4" customWidth="1"/>
    <col min="2681" max="2681" width="14" style="4" customWidth="1"/>
    <col min="2682" max="2682" width="13.140625" style="4" customWidth="1"/>
    <col min="2683" max="2683" width="21.28515625" style="4" customWidth="1"/>
    <col min="2684" max="2684" width="19.42578125" style="4" customWidth="1"/>
    <col min="2685" max="2685" width="16.85546875" style="4" customWidth="1"/>
    <col min="2686" max="2689" width="9.140625" style="4"/>
    <col min="2690" max="2690" width="15.7109375" style="4" bestFit="1" customWidth="1"/>
    <col min="2691" max="2932" width="9.140625" style="4"/>
    <col min="2933" max="2933" width="7.140625" style="4" customWidth="1"/>
    <col min="2934" max="2934" width="29.5703125" style="4" customWidth="1"/>
    <col min="2935" max="2935" width="10.140625" style="4" customWidth="1"/>
    <col min="2936" max="2936" width="14.5703125" style="4" customWidth="1"/>
    <col min="2937" max="2937" width="14" style="4" customWidth="1"/>
    <col min="2938" max="2938" width="13.140625" style="4" customWidth="1"/>
    <col min="2939" max="2939" width="21.28515625" style="4" customWidth="1"/>
    <col min="2940" max="2940" width="19.42578125" style="4" customWidth="1"/>
    <col min="2941" max="2941" width="16.85546875" style="4" customWidth="1"/>
    <col min="2942" max="2945" width="9.140625" style="4"/>
    <col min="2946" max="2946" width="15.7109375" style="4" bestFit="1" customWidth="1"/>
    <col min="2947" max="3188" width="9.140625" style="4"/>
    <col min="3189" max="3189" width="7.140625" style="4" customWidth="1"/>
    <col min="3190" max="3190" width="29.5703125" style="4" customWidth="1"/>
    <col min="3191" max="3191" width="10.140625" style="4" customWidth="1"/>
    <col min="3192" max="3192" width="14.5703125" style="4" customWidth="1"/>
    <col min="3193" max="3193" width="14" style="4" customWidth="1"/>
    <col min="3194" max="3194" width="13.140625" style="4" customWidth="1"/>
    <col min="3195" max="3195" width="21.28515625" style="4" customWidth="1"/>
    <col min="3196" max="3196" width="19.42578125" style="4" customWidth="1"/>
    <col min="3197" max="3197" width="16.85546875" style="4" customWidth="1"/>
    <col min="3198" max="3201" width="9.140625" style="4"/>
    <col min="3202" max="3202" width="15.7109375" style="4" bestFit="1" customWidth="1"/>
    <col min="3203" max="3444" width="9.140625" style="4"/>
    <col min="3445" max="3445" width="7.140625" style="4" customWidth="1"/>
    <col min="3446" max="3446" width="29.5703125" style="4" customWidth="1"/>
    <col min="3447" max="3447" width="10.140625" style="4" customWidth="1"/>
    <col min="3448" max="3448" width="14.5703125" style="4" customWidth="1"/>
    <col min="3449" max="3449" width="14" style="4" customWidth="1"/>
    <col min="3450" max="3450" width="13.140625" style="4" customWidth="1"/>
    <col min="3451" max="3451" width="21.28515625" style="4" customWidth="1"/>
    <col min="3452" max="3452" width="19.42578125" style="4" customWidth="1"/>
    <col min="3453" max="3453" width="16.85546875" style="4" customWidth="1"/>
    <col min="3454" max="3457" width="9.140625" style="4"/>
    <col min="3458" max="3458" width="15.7109375" style="4" bestFit="1" customWidth="1"/>
    <col min="3459" max="3700" width="9.140625" style="4"/>
    <col min="3701" max="3701" width="7.140625" style="4" customWidth="1"/>
    <col min="3702" max="3702" width="29.5703125" style="4" customWidth="1"/>
    <col min="3703" max="3703" width="10.140625" style="4" customWidth="1"/>
    <col min="3704" max="3704" width="14.5703125" style="4" customWidth="1"/>
    <col min="3705" max="3705" width="14" style="4" customWidth="1"/>
    <col min="3706" max="3706" width="13.140625" style="4" customWidth="1"/>
    <col min="3707" max="3707" width="21.28515625" style="4" customWidth="1"/>
    <col min="3708" max="3708" width="19.42578125" style="4" customWidth="1"/>
    <col min="3709" max="3709" width="16.85546875" style="4" customWidth="1"/>
    <col min="3710" max="3713" width="9.140625" style="4"/>
    <col min="3714" max="3714" width="15.7109375" style="4" bestFit="1" customWidth="1"/>
    <col min="3715" max="3956" width="9.140625" style="4"/>
    <col min="3957" max="3957" width="7.140625" style="4" customWidth="1"/>
    <col min="3958" max="3958" width="29.5703125" style="4" customWidth="1"/>
    <col min="3959" max="3959" width="10.140625" style="4" customWidth="1"/>
    <col min="3960" max="3960" width="14.5703125" style="4" customWidth="1"/>
    <col min="3961" max="3961" width="14" style="4" customWidth="1"/>
    <col min="3962" max="3962" width="13.140625" style="4" customWidth="1"/>
    <col min="3963" max="3963" width="21.28515625" style="4" customWidth="1"/>
    <col min="3964" max="3964" width="19.42578125" style="4" customWidth="1"/>
    <col min="3965" max="3965" width="16.85546875" style="4" customWidth="1"/>
    <col min="3966" max="3969" width="9.140625" style="4"/>
    <col min="3970" max="3970" width="15.7109375" style="4" bestFit="1" customWidth="1"/>
    <col min="3971" max="4212" width="9.140625" style="4"/>
    <col min="4213" max="4213" width="7.140625" style="4" customWidth="1"/>
    <col min="4214" max="4214" width="29.5703125" style="4" customWidth="1"/>
    <col min="4215" max="4215" width="10.140625" style="4" customWidth="1"/>
    <col min="4216" max="4216" width="14.5703125" style="4" customWidth="1"/>
    <col min="4217" max="4217" width="14" style="4" customWidth="1"/>
    <col min="4218" max="4218" width="13.140625" style="4" customWidth="1"/>
    <col min="4219" max="4219" width="21.28515625" style="4" customWidth="1"/>
    <col min="4220" max="4220" width="19.42578125" style="4" customWidth="1"/>
    <col min="4221" max="4221" width="16.85546875" style="4" customWidth="1"/>
    <col min="4222" max="4225" width="9.140625" style="4"/>
    <col min="4226" max="4226" width="15.7109375" style="4" bestFit="1" customWidth="1"/>
    <col min="4227" max="4468" width="9.140625" style="4"/>
    <col min="4469" max="4469" width="7.140625" style="4" customWidth="1"/>
    <col min="4470" max="4470" width="29.5703125" style="4" customWidth="1"/>
    <col min="4471" max="4471" width="10.140625" style="4" customWidth="1"/>
    <col min="4472" max="4472" width="14.5703125" style="4" customWidth="1"/>
    <col min="4473" max="4473" width="14" style="4" customWidth="1"/>
    <col min="4474" max="4474" width="13.140625" style="4" customWidth="1"/>
    <col min="4475" max="4475" width="21.28515625" style="4" customWidth="1"/>
    <col min="4476" max="4476" width="19.42578125" style="4" customWidth="1"/>
    <col min="4477" max="4477" width="16.85546875" style="4" customWidth="1"/>
    <col min="4478" max="4481" width="9.140625" style="4"/>
    <col min="4482" max="4482" width="15.7109375" style="4" bestFit="1" customWidth="1"/>
    <col min="4483" max="4724" width="9.140625" style="4"/>
    <col min="4725" max="4725" width="7.140625" style="4" customWidth="1"/>
    <col min="4726" max="4726" width="29.5703125" style="4" customWidth="1"/>
    <col min="4727" max="4727" width="10.140625" style="4" customWidth="1"/>
    <col min="4728" max="4728" width="14.5703125" style="4" customWidth="1"/>
    <col min="4729" max="4729" width="14" style="4" customWidth="1"/>
    <col min="4730" max="4730" width="13.140625" style="4" customWidth="1"/>
    <col min="4731" max="4731" width="21.28515625" style="4" customWidth="1"/>
    <col min="4732" max="4732" width="19.42578125" style="4" customWidth="1"/>
    <col min="4733" max="4733" width="16.85546875" style="4" customWidth="1"/>
    <col min="4734" max="4737" width="9.140625" style="4"/>
    <col min="4738" max="4738" width="15.7109375" style="4" bestFit="1" customWidth="1"/>
    <col min="4739" max="4980" width="9.140625" style="4"/>
    <col min="4981" max="4981" width="7.140625" style="4" customWidth="1"/>
    <col min="4982" max="4982" width="29.5703125" style="4" customWidth="1"/>
    <col min="4983" max="4983" width="10.140625" style="4" customWidth="1"/>
    <col min="4984" max="4984" width="14.5703125" style="4" customWidth="1"/>
    <col min="4985" max="4985" width="14" style="4" customWidth="1"/>
    <col min="4986" max="4986" width="13.140625" style="4" customWidth="1"/>
    <col min="4987" max="4987" width="21.28515625" style="4" customWidth="1"/>
    <col min="4988" max="4988" width="19.42578125" style="4" customWidth="1"/>
    <col min="4989" max="4989" width="16.85546875" style="4" customWidth="1"/>
    <col min="4990" max="4993" width="9.140625" style="4"/>
    <col min="4994" max="4994" width="15.7109375" style="4" bestFit="1" customWidth="1"/>
    <col min="4995" max="5236" width="9.140625" style="4"/>
    <col min="5237" max="5237" width="7.140625" style="4" customWidth="1"/>
    <col min="5238" max="5238" width="29.5703125" style="4" customWidth="1"/>
    <col min="5239" max="5239" width="10.140625" style="4" customWidth="1"/>
    <col min="5240" max="5240" width="14.5703125" style="4" customWidth="1"/>
    <col min="5241" max="5241" width="14" style="4" customWidth="1"/>
    <col min="5242" max="5242" width="13.140625" style="4" customWidth="1"/>
    <col min="5243" max="5243" width="21.28515625" style="4" customWidth="1"/>
    <col min="5244" max="5244" width="19.42578125" style="4" customWidth="1"/>
    <col min="5245" max="5245" width="16.85546875" style="4" customWidth="1"/>
    <col min="5246" max="5249" width="9.140625" style="4"/>
    <col min="5250" max="5250" width="15.7109375" style="4" bestFit="1" customWidth="1"/>
    <col min="5251" max="5492" width="9.140625" style="4"/>
    <col min="5493" max="5493" width="7.140625" style="4" customWidth="1"/>
    <col min="5494" max="5494" width="29.5703125" style="4" customWidth="1"/>
    <col min="5495" max="5495" width="10.140625" style="4" customWidth="1"/>
    <col min="5496" max="5496" width="14.5703125" style="4" customWidth="1"/>
    <col min="5497" max="5497" width="14" style="4" customWidth="1"/>
    <col min="5498" max="5498" width="13.140625" style="4" customWidth="1"/>
    <col min="5499" max="5499" width="21.28515625" style="4" customWidth="1"/>
    <col min="5500" max="5500" width="19.42578125" style="4" customWidth="1"/>
    <col min="5501" max="5501" width="16.85546875" style="4" customWidth="1"/>
    <col min="5502" max="5505" width="9.140625" style="4"/>
    <col min="5506" max="5506" width="15.7109375" style="4" bestFit="1" customWidth="1"/>
    <col min="5507" max="5748" width="9.140625" style="4"/>
    <col min="5749" max="5749" width="7.140625" style="4" customWidth="1"/>
    <col min="5750" max="5750" width="29.5703125" style="4" customWidth="1"/>
    <col min="5751" max="5751" width="10.140625" style="4" customWidth="1"/>
    <col min="5752" max="5752" width="14.5703125" style="4" customWidth="1"/>
    <col min="5753" max="5753" width="14" style="4" customWidth="1"/>
    <col min="5754" max="5754" width="13.140625" style="4" customWidth="1"/>
    <col min="5755" max="5755" width="21.28515625" style="4" customWidth="1"/>
    <col min="5756" max="5756" width="19.42578125" style="4" customWidth="1"/>
    <col min="5757" max="5757" width="16.85546875" style="4" customWidth="1"/>
    <col min="5758" max="5761" width="9.140625" style="4"/>
    <col min="5762" max="5762" width="15.7109375" style="4" bestFit="1" customWidth="1"/>
    <col min="5763" max="6004" width="9.140625" style="4"/>
    <col min="6005" max="6005" width="7.140625" style="4" customWidth="1"/>
    <col min="6006" max="6006" width="29.5703125" style="4" customWidth="1"/>
    <col min="6007" max="6007" width="10.140625" style="4" customWidth="1"/>
    <col min="6008" max="6008" width="14.5703125" style="4" customWidth="1"/>
    <col min="6009" max="6009" width="14" style="4" customWidth="1"/>
    <col min="6010" max="6010" width="13.140625" style="4" customWidth="1"/>
    <col min="6011" max="6011" width="21.28515625" style="4" customWidth="1"/>
    <col min="6012" max="6012" width="19.42578125" style="4" customWidth="1"/>
    <col min="6013" max="6013" width="16.85546875" style="4" customWidth="1"/>
    <col min="6014" max="6017" width="9.140625" style="4"/>
    <col min="6018" max="6018" width="15.7109375" style="4" bestFit="1" customWidth="1"/>
    <col min="6019" max="6260" width="9.140625" style="4"/>
    <col min="6261" max="6261" width="7.140625" style="4" customWidth="1"/>
    <col min="6262" max="6262" width="29.5703125" style="4" customWidth="1"/>
    <col min="6263" max="6263" width="10.140625" style="4" customWidth="1"/>
    <col min="6264" max="6264" width="14.5703125" style="4" customWidth="1"/>
    <col min="6265" max="6265" width="14" style="4" customWidth="1"/>
    <col min="6266" max="6266" width="13.140625" style="4" customWidth="1"/>
    <col min="6267" max="6267" width="21.28515625" style="4" customWidth="1"/>
    <col min="6268" max="6268" width="19.42578125" style="4" customWidth="1"/>
    <col min="6269" max="6269" width="16.85546875" style="4" customWidth="1"/>
    <col min="6270" max="6273" width="9.140625" style="4"/>
    <col min="6274" max="6274" width="15.7109375" style="4" bestFit="1" customWidth="1"/>
    <col min="6275" max="6516" width="9.140625" style="4"/>
    <col min="6517" max="6517" width="7.140625" style="4" customWidth="1"/>
    <col min="6518" max="6518" width="29.5703125" style="4" customWidth="1"/>
    <col min="6519" max="6519" width="10.140625" style="4" customWidth="1"/>
    <col min="6520" max="6520" width="14.5703125" style="4" customWidth="1"/>
    <col min="6521" max="6521" width="14" style="4" customWidth="1"/>
    <col min="6522" max="6522" width="13.140625" style="4" customWidth="1"/>
    <col min="6523" max="6523" width="21.28515625" style="4" customWidth="1"/>
    <col min="6524" max="6524" width="19.42578125" style="4" customWidth="1"/>
    <col min="6525" max="6525" width="16.85546875" style="4" customWidth="1"/>
    <col min="6526" max="6529" width="9.140625" style="4"/>
    <col min="6530" max="6530" width="15.7109375" style="4" bestFit="1" customWidth="1"/>
    <col min="6531" max="6772" width="9.140625" style="4"/>
    <col min="6773" max="6773" width="7.140625" style="4" customWidth="1"/>
    <col min="6774" max="6774" width="29.5703125" style="4" customWidth="1"/>
    <col min="6775" max="6775" width="10.140625" style="4" customWidth="1"/>
    <col min="6776" max="6776" width="14.5703125" style="4" customWidth="1"/>
    <col min="6777" max="6777" width="14" style="4" customWidth="1"/>
    <col min="6778" max="6778" width="13.140625" style="4" customWidth="1"/>
    <col min="6779" max="6779" width="21.28515625" style="4" customWidth="1"/>
    <col min="6780" max="6780" width="19.42578125" style="4" customWidth="1"/>
    <col min="6781" max="6781" width="16.85546875" style="4" customWidth="1"/>
    <col min="6782" max="6785" width="9.140625" style="4"/>
    <col min="6786" max="6786" width="15.7109375" style="4" bestFit="1" customWidth="1"/>
    <col min="6787" max="7028" width="9.140625" style="4"/>
    <col min="7029" max="7029" width="7.140625" style="4" customWidth="1"/>
    <col min="7030" max="7030" width="29.5703125" style="4" customWidth="1"/>
    <col min="7031" max="7031" width="10.140625" style="4" customWidth="1"/>
    <col min="7032" max="7032" width="14.5703125" style="4" customWidth="1"/>
    <col min="7033" max="7033" width="14" style="4" customWidth="1"/>
    <col min="7034" max="7034" width="13.140625" style="4" customWidth="1"/>
    <col min="7035" max="7035" width="21.28515625" style="4" customWidth="1"/>
    <col min="7036" max="7036" width="19.42578125" style="4" customWidth="1"/>
    <col min="7037" max="7037" width="16.85546875" style="4" customWidth="1"/>
    <col min="7038" max="7041" width="9.140625" style="4"/>
    <col min="7042" max="7042" width="15.7109375" style="4" bestFit="1" customWidth="1"/>
    <col min="7043" max="7284" width="9.140625" style="4"/>
    <col min="7285" max="7285" width="7.140625" style="4" customWidth="1"/>
    <col min="7286" max="7286" width="29.5703125" style="4" customWidth="1"/>
    <col min="7287" max="7287" width="10.140625" style="4" customWidth="1"/>
    <col min="7288" max="7288" width="14.5703125" style="4" customWidth="1"/>
    <col min="7289" max="7289" width="14" style="4" customWidth="1"/>
    <col min="7290" max="7290" width="13.140625" style="4" customWidth="1"/>
    <col min="7291" max="7291" width="21.28515625" style="4" customWidth="1"/>
    <col min="7292" max="7292" width="19.42578125" style="4" customWidth="1"/>
    <col min="7293" max="7293" width="16.85546875" style="4" customWidth="1"/>
    <col min="7294" max="7297" width="9.140625" style="4"/>
    <col min="7298" max="7298" width="15.7109375" style="4" bestFit="1" customWidth="1"/>
    <col min="7299" max="7540" width="9.140625" style="4"/>
    <col min="7541" max="7541" width="7.140625" style="4" customWidth="1"/>
    <col min="7542" max="7542" width="29.5703125" style="4" customWidth="1"/>
    <col min="7543" max="7543" width="10.140625" style="4" customWidth="1"/>
    <col min="7544" max="7544" width="14.5703125" style="4" customWidth="1"/>
    <col min="7545" max="7545" width="14" style="4" customWidth="1"/>
    <col min="7546" max="7546" width="13.140625" style="4" customWidth="1"/>
    <col min="7547" max="7547" width="21.28515625" style="4" customWidth="1"/>
    <col min="7548" max="7548" width="19.42578125" style="4" customWidth="1"/>
    <col min="7549" max="7549" width="16.85546875" style="4" customWidth="1"/>
    <col min="7550" max="7553" width="9.140625" style="4"/>
    <col min="7554" max="7554" width="15.7109375" style="4" bestFit="1" customWidth="1"/>
    <col min="7555" max="7796" width="9.140625" style="4"/>
    <col min="7797" max="7797" width="7.140625" style="4" customWidth="1"/>
    <col min="7798" max="7798" width="29.5703125" style="4" customWidth="1"/>
    <col min="7799" max="7799" width="10.140625" style="4" customWidth="1"/>
    <col min="7800" max="7800" width="14.5703125" style="4" customWidth="1"/>
    <col min="7801" max="7801" width="14" style="4" customWidth="1"/>
    <col min="7802" max="7802" width="13.140625" style="4" customWidth="1"/>
    <col min="7803" max="7803" width="21.28515625" style="4" customWidth="1"/>
    <col min="7804" max="7804" width="19.42578125" style="4" customWidth="1"/>
    <col min="7805" max="7805" width="16.85546875" style="4" customWidth="1"/>
    <col min="7806" max="7809" width="9.140625" style="4"/>
    <col min="7810" max="7810" width="15.7109375" style="4" bestFit="1" customWidth="1"/>
    <col min="7811" max="8052" width="9.140625" style="4"/>
    <col min="8053" max="8053" width="7.140625" style="4" customWidth="1"/>
    <col min="8054" max="8054" width="29.5703125" style="4" customWidth="1"/>
    <col min="8055" max="8055" width="10.140625" style="4" customWidth="1"/>
    <col min="8056" max="8056" width="14.5703125" style="4" customWidth="1"/>
    <col min="8057" max="8057" width="14" style="4" customWidth="1"/>
    <col min="8058" max="8058" width="13.140625" style="4" customWidth="1"/>
    <col min="8059" max="8059" width="21.28515625" style="4" customWidth="1"/>
    <col min="8060" max="8060" width="19.42578125" style="4" customWidth="1"/>
    <col min="8061" max="8061" width="16.85546875" style="4" customWidth="1"/>
    <col min="8062" max="8065" width="9.140625" style="4"/>
    <col min="8066" max="8066" width="15.7109375" style="4" bestFit="1" customWidth="1"/>
    <col min="8067" max="8308" width="9.140625" style="4"/>
    <col min="8309" max="8309" width="7.140625" style="4" customWidth="1"/>
    <col min="8310" max="8310" width="29.5703125" style="4" customWidth="1"/>
    <col min="8311" max="8311" width="10.140625" style="4" customWidth="1"/>
    <col min="8312" max="8312" width="14.5703125" style="4" customWidth="1"/>
    <col min="8313" max="8313" width="14" style="4" customWidth="1"/>
    <col min="8314" max="8314" width="13.140625" style="4" customWidth="1"/>
    <col min="8315" max="8315" width="21.28515625" style="4" customWidth="1"/>
    <col min="8316" max="8316" width="19.42578125" style="4" customWidth="1"/>
    <col min="8317" max="8317" width="16.85546875" style="4" customWidth="1"/>
    <col min="8318" max="8321" width="9.140625" style="4"/>
    <col min="8322" max="8322" width="15.7109375" style="4" bestFit="1" customWidth="1"/>
    <col min="8323" max="8564" width="9.140625" style="4"/>
    <col min="8565" max="8565" width="7.140625" style="4" customWidth="1"/>
    <col min="8566" max="8566" width="29.5703125" style="4" customWidth="1"/>
    <col min="8567" max="8567" width="10.140625" style="4" customWidth="1"/>
    <col min="8568" max="8568" width="14.5703125" style="4" customWidth="1"/>
    <col min="8569" max="8569" width="14" style="4" customWidth="1"/>
    <col min="8570" max="8570" width="13.140625" style="4" customWidth="1"/>
    <col min="8571" max="8571" width="21.28515625" style="4" customWidth="1"/>
    <col min="8572" max="8572" width="19.42578125" style="4" customWidth="1"/>
    <col min="8573" max="8573" width="16.85546875" style="4" customWidth="1"/>
    <col min="8574" max="8577" width="9.140625" style="4"/>
    <col min="8578" max="8578" width="15.7109375" style="4" bestFit="1" customWidth="1"/>
    <col min="8579" max="8820" width="9.140625" style="4"/>
    <col min="8821" max="8821" width="7.140625" style="4" customWidth="1"/>
    <col min="8822" max="8822" width="29.5703125" style="4" customWidth="1"/>
    <col min="8823" max="8823" width="10.140625" style="4" customWidth="1"/>
    <col min="8824" max="8824" width="14.5703125" style="4" customWidth="1"/>
    <col min="8825" max="8825" width="14" style="4" customWidth="1"/>
    <col min="8826" max="8826" width="13.140625" style="4" customWidth="1"/>
    <col min="8827" max="8827" width="21.28515625" style="4" customWidth="1"/>
    <col min="8828" max="8828" width="19.42578125" style="4" customWidth="1"/>
    <col min="8829" max="8829" width="16.85546875" style="4" customWidth="1"/>
    <col min="8830" max="8833" width="9.140625" style="4"/>
    <col min="8834" max="8834" width="15.7109375" style="4" bestFit="1" customWidth="1"/>
    <col min="8835" max="9076" width="9.140625" style="4"/>
    <col min="9077" max="9077" width="7.140625" style="4" customWidth="1"/>
    <col min="9078" max="9078" width="29.5703125" style="4" customWidth="1"/>
    <col min="9079" max="9079" width="10.140625" style="4" customWidth="1"/>
    <col min="9080" max="9080" width="14.5703125" style="4" customWidth="1"/>
    <col min="9081" max="9081" width="14" style="4" customWidth="1"/>
    <col min="9082" max="9082" width="13.140625" style="4" customWidth="1"/>
    <col min="9083" max="9083" width="21.28515625" style="4" customWidth="1"/>
    <col min="9084" max="9084" width="19.42578125" style="4" customWidth="1"/>
    <col min="9085" max="9085" width="16.85546875" style="4" customWidth="1"/>
    <col min="9086" max="9089" width="9.140625" style="4"/>
    <col min="9090" max="9090" width="15.7109375" style="4" bestFit="1" customWidth="1"/>
    <col min="9091" max="9332" width="9.140625" style="4"/>
    <col min="9333" max="9333" width="7.140625" style="4" customWidth="1"/>
    <col min="9334" max="9334" width="29.5703125" style="4" customWidth="1"/>
    <col min="9335" max="9335" width="10.140625" style="4" customWidth="1"/>
    <col min="9336" max="9336" width="14.5703125" style="4" customWidth="1"/>
    <col min="9337" max="9337" width="14" style="4" customWidth="1"/>
    <col min="9338" max="9338" width="13.140625" style="4" customWidth="1"/>
    <col min="9339" max="9339" width="21.28515625" style="4" customWidth="1"/>
    <col min="9340" max="9340" width="19.42578125" style="4" customWidth="1"/>
    <col min="9341" max="9341" width="16.85546875" style="4" customWidth="1"/>
    <col min="9342" max="9345" width="9.140625" style="4"/>
    <col min="9346" max="9346" width="15.7109375" style="4" bestFit="1" customWidth="1"/>
    <col min="9347" max="9588" width="9.140625" style="4"/>
    <col min="9589" max="9589" width="7.140625" style="4" customWidth="1"/>
    <col min="9590" max="9590" width="29.5703125" style="4" customWidth="1"/>
    <col min="9591" max="9591" width="10.140625" style="4" customWidth="1"/>
    <col min="9592" max="9592" width="14.5703125" style="4" customWidth="1"/>
    <col min="9593" max="9593" width="14" style="4" customWidth="1"/>
    <col min="9594" max="9594" width="13.140625" style="4" customWidth="1"/>
    <col min="9595" max="9595" width="21.28515625" style="4" customWidth="1"/>
    <col min="9596" max="9596" width="19.42578125" style="4" customWidth="1"/>
    <col min="9597" max="9597" width="16.85546875" style="4" customWidth="1"/>
    <col min="9598" max="9601" width="9.140625" style="4"/>
    <col min="9602" max="9602" width="15.7109375" style="4" bestFit="1" customWidth="1"/>
    <col min="9603" max="9844" width="9.140625" style="4"/>
    <col min="9845" max="9845" width="7.140625" style="4" customWidth="1"/>
    <col min="9846" max="9846" width="29.5703125" style="4" customWidth="1"/>
    <col min="9847" max="9847" width="10.140625" style="4" customWidth="1"/>
    <col min="9848" max="9848" width="14.5703125" style="4" customWidth="1"/>
    <col min="9849" max="9849" width="14" style="4" customWidth="1"/>
    <col min="9850" max="9850" width="13.140625" style="4" customWidth="1"/>
    <col min="9851" max="9851" width="21.28515625" style="4" customWidth="1"/>
    <col min="9852" max="9852" width="19.42578125" style="4" customWidth="1"/>
    <col min="9853" max="9853" width="16.85546875" style="4" customWidth="1"/>
    <col min="9854" max="9857" width="9.140625" style="4"/>
    <col min="9858" max="9858" width="15.7109375" style="4" bestFit="1" customWidth="1"/>
    <col min="9859" max="10100" width="9.140625" style="4"/>
    <col min="10101" max="10101" width="7.140625" style="4" customWidth="1"/>
    <col min="10102" max="10102" width="29.5703125" style="4" customWidth="1"/>
    <col min="10103" max="10103" width="10.140625" style="4" customWidth="1"/>
    <col min="10104" max="10104" width="14.5703125" style="4" customWidth="1"/>
    <col min="10105" max="10105" width="14" style="4" customWidth="1"/>
    <col min="10106" max="10106" width="13.140625" style="4" customWidth="1"/>
    <col min="10107" max="10107" width="21.28515625" style="4" customWidth="1"/>
    <col min="10108" max="10108" width="19.42578125" style="4" customWidth="1"/>
    <col min="10109" max="10109" width="16.85546875" style="4" customWidth="1"/>
    <col min="10110" max="10113" width="9.140625" style="4"/>
    <col min="10114" max="10114" width="15.7109375" style="4" bestFit="1" customWidth="1"/>
    <col min="10115" max="10356" width="9.140625" style="4"/>
    <col min="10357" max="10357" width="7.140625" style="4" customWidth="1"/>
    <col min="10358" max="10358" width="29.5703125" style="4" customWidth="1"/>
    <col min="10359" max="10359" width="10.140625" style="4" customWidth="1"/>
    <col min="10360" max="10360" width="14.5703125" style="4" customWidth="1"/>
    <col min="10361" max="10361" width="14" style="4" customWidth="1"/>
    <col min="10362" max="10362" width="13.140625" style="4" customWidth="1"/>
    <col min="10363" max="10363" width="21.28515625" style="4" customWidth="1"/>
    <col min="10364" max="10364" width="19.42578125" style="4" customWidth="1"/>
    <col min="10365" max="10365" width="16.85546875" style="4" customWidth="1"/>
    <col min="10366" max="10369" width="9.140625" style="4"/>
    <col min="10370" max="10370" width="15.7109375" style="4" bestFit="1" customWidth="1"/>
    <col min="10371" max="10612" width="9.140625" style="4"/>
    <col min="10613" max="10613" width="7.140625" style="4" customWidth="1"/>
    <col min="10614" max="10614" width="29.5703125" style="4" customWidth="1"/>
    <col min="10615" max="10615" width="10.140625" style="4" customWidth="1"/>
    <col min="10616" max="10616" width="14.5703125" style="4" customWidth="1"/>
    <col min="10617" max="10617" width="14" style="4" customWidth="1"/>
    <col min="10618" max="10618" width="13.140625" style="4" customWidth="1"/>
    <col min="10619" max="10619" width="21.28515625" style="4" customWidth="1"/>
    <col min="10620" max="10620" width="19.42578125" style="4" customWidth="1"/>
    <col min="10621" max="10621" width="16.85546875" style="4" customWidth="1"/>
    <col min="10622" max="10625" width="9.140625" style="4"/>
    <col min="10626" max="10626" width="15.7109375" style="4" bestFit="1" customWidth="1"/>
    <col min="10627" max="10868" width="9.140625" style="4"/>
    <col min="10869" max="10869" width="7.140625" style="4" customWidth="1"/>
    <col min="10870" max="10870" width="29.5703125" style="4" customWidth="1"/>
    <col min="10871" max="10871" width="10.140625" style="4" customWidth="1"/>
    <col min="10872" max="10872" width="14.5703125" style="4" customWidth="1"/>
    <col min="10873" max="10873" width="14" style="4" customWidth="1"/>
    <col min="10874" max="10874" width="13.140625" style="4" customWidth="1"/>
    <col min="10875" max="10875" width="21.28515625" style="4" customWidth="1"/>
    <col min="10876" max="10876" width="19.42578125" style="4" customWidth="1"/>
    <col min="10877" max="10877" width="16.85546875" style="4" customWidth="1"/>
    <col min="10878" max="10881" width="9.140625" style="4"/>
    <col min="10882" max="10882" width="15.7109375" style="4" bestFit="1" customWidth="1"/>
    <col min="10883" max="11124" width="9.140625" style="4"/>
    <col min="11125" max="11125" width="7.140625" style="4" customWidth="1"/>
    <col min="11126" max="11126" width="29.5703125" style="4" customWidth="1"/>
    <col min="11127" max="11127" width="10.140625" style="4" customWidth="1"/>
    <col min="11128" max="11128" width="14.5703125" style="4" customWidth="1"/>
    <col min="11129" max="11129" width="14" style="4" customWidth="1"/>
    <col min="11130" max="11130" width="13.140625" style="4" customWidth="1"/>
    <col min="11131" max="11131" width="21.28515625" style="4" customWidth="1"/>
    <col min="11132" max="11132" width="19.42578125" style="4" customWidth="1"/>
    <col min="11133" max="11133" width="16.85546875" style="4" customWidth="1"/>
    <col min="11134" max="11137" width="9.140625" style="4"/>
    <col min="11138" max="11138" width="15.7109375" style="4" bestFit="1" customWidth="1"/>
    <col min="11139" max="11380" width="9.140625" style="4"/>
    <col min="11381" max="11381" width="7.140625" style="4" customWidth="1"/>
    <col min="11382" max="11382" width="29.5703125" style="4" customWidth="1"/>
    <col min="11383" max="11383" width="10.140625" style="4" customWidth="1"/>
    <col min="11384" max="11384" width="14.5703125" style="4" customWidth="1"/>
    <col min="11385" max="11385" width="14" style="4" customWidth="1"/>
    <col min="11386" max="11386" width="13.140625" style="4" customWidth="1"/>
    <col min="11387" max="11387" width="21.28515625" style="4" customWidth="1"/>
    <col min="11388" max="11388" width="19.42578125" style="4" customWidth="1"/>
    <col min="11389" max="11389" width="16.85546875" style="4" customWidth="1"/>
    <col min="11390" max="11393" width="9.140625" style="4"/>
    <col min="11394" max="11394" width="15.7109375" style="4" bestFit="1" customWidth="1"/>
    <col min="11395" max="11636" width="9.140625" style="4"/>
    <col min="11637" max="11637" width="7.140625" style="4" customWidth="1"/>
    <col min="11638" max="11638" width="29.5703125" style="4" customWidth="1"/>
    <col min="11639" max="11639" width="10.140625" style="4" customWidth="1"/>
    <col min="11640" max="11640" width="14.5703125" style="4" customWidth="1"/>
    <col min="11641" max="11641" width="14" style="4" customWidth="1"/>
    <col min="11642" max="11642" width="13.140625" style="4" customWidth="1"/>
    <col min="11643" max="11643" width="21.28515625" style="4" customWidth="1"/>
    <col min="11644" max="11644" width="19.42578125" style="4" customWidth="1"/>
    <col min="11645" max="11645" width="16.85546875" style="4" customWidth="1"/>
    <col min="11646" max="11649" width="9.140625" style="4"/>
    <col min="11650" max="11650" width="15.7109375" style="4" bestFit="1" customWidth="1"/>
    <col min="11651" max="11892" width="9.140625" style="4"/>
    <col min="11893" max="11893" width="7.140625" style="4" customWidth="1"/>
    <col min="11894" max="11894" width="29.5703125" style="4" customWidth="1"/>
    <col min="11895" max="11895" width="10.140625" style="4" customWidth="1"/>
    <col min="11896" max="11896" width="14.5703125" style="4" customWidth="1"/>
    <col min="11897" max="11897" width="14" style="4" customWidth="1"/>
    <col min="11898" max="11898" width="13.140625" style="4" customWidth="1"/>
    <col min="11899" max="11899" width="21.28515625" style="4" customWidth="1"/>
    <col min="11900" max="11900" width="19.42578125" style="4" customWidth="1"/>
    <col min="11901" max="11901" width="16.85546875" style="4" customWidth="1"/>
    <col min="11902" max="11905" width="9.140625" style="4"/>
    <col min="11906" max="11906" width="15.7109375" style="4" bestFit="1" customWidth="1"/>
    <col min="11907" max="12148" width="9.140625" style="4"/>
    <col min="12149" max="12149" width="7.140625" style="4" customWidth="1"/>
    <col min="12150" max="12150" width="29.5703125" style="4" customWidth="1"/>
    <col min="12151" max="12151" width="10.140625" style="4" customWidth="1"/>
    <col min="12152" max="12152" width="14.5703125" style="4" customWidth="1"/>
    <col min="12153" max="12153" width="14" style="4" customWidth="1"/>
    <col min="12154" max="12154" width="13.140625" style="4" customWidth="1"/>
    <col min="12155" max="12155" width="21.28515625" style="4" customWidth="1"/>
    <col min="12156" max="12156" width="19.42578125" style="4" customWidth="1"/>
    <col min="12157" max="12157" width="16.85546875" style="4" customWidth="1"/>
    <col min="12158" max="12161" width="9.140625" style="4"/>
    <col min="12162" max="12162" width="15.7109375" style="4" bestFit="1" customWidth="1"/>
    <col min="12163" max="12404" width="9.140625" style="4"/>
    <col min="12405" max="12405" width="7.140625" style="4" customWidth="1"/>
    <col min="12406" max="12406" width="29.5703125" style="4" customWidth="1"/>
    <col min="12407" max="12407" width="10.140625" style="4" customWidth="1"/>
    <col min="12408" max="12408" width="14.5703125" style="4" customWidth="1"/>
    <col min="12409" max="12409" width="14" style="4" customWidth="1"/>
    <col min="12410" max="12410" width="13.140625" style="4" customWidth="1"/>
    <col min="12411" max="12411" width="21.28515625" style="4" customWidth="1"/>
    <col min="12412" max="12412" width="19.42578125" style="4" customWidth="1"/>
    <col min="12413" max="12413" width="16.85546875" style="4" customWidth="1"/>
    <col min="12414" max="12417" width="9.140625" style="4"/>
    <col min="12418" max="12418" width="15.7109375" style="4" bestFit="1" customWidth="1"/>
    <col min="12419" max="12660" width="9.140625" style="4"/>
    <col min="12661" max="12661" width="7.140625" style="4" customWidth="1"/>
    <col min="12662" max="12662" width="29.5703125" style="4" customWidth="1"/>
    <col min="12663" max="12663" width="10.140625" style="4" customWidth="1"/>
    <col min="12664" max="12664" width="14.5703125" style="4" customWidth="1"/>
    <col min="12665" max="12665" width="14" style="4" customWidth="1"/>
    <col min="12666" max="12666" width="13.140625" style="4" customWidth="1"/>
    <col min="12667" max="12667" width="21.28515625" style="4" customWidth="1"/>
    <col min="12668" max="12668" width="19.42578125" style="4" customWidth="1"/>
    <col min="12669" max="12669" width="16.85546875" style="4" customWidth="1"/>
    <col min="12670" max="12673" width="9.140625" style="4"/>
    <col min="12674" max="12674" width="15.7109375" style="4" bestFit="1" customWidth="1"/>
    <col min="12675" max="12916" width="9.140625" style="4"/>
    <col min="12917" max="12917" width="7.140625" style="4" customWidth="1"/>
    <col min="12918" max="12918" width="29.5703125" style="4" customWidth="1"/>
    <col min="12919" max="12919" width="10.140625" style="4" customWidth="1"/>
    <col min="12920" max="12920" width="14.5703125" style="4" customWidth="1"/>
    <col min="12921" max="12921" width="14" style="4" customWidth="1"/>
    <col min="12922" max="12922" width="13.140625" style="4" customWidth="1"/>
    <col min="12923" max="12923" width="21.28515625" style="4" customWidth="1"/>
    <col min="12924" max="12924" width="19.42578125" style="4" customWidth="1"/>
    <col min="12925" max="12925" width="16.85546875" style="4" customWidth="1"/>
    <col min="12926" max="12929" width="9.140625" style="4"/>
    <col min="12930" max="12930" width="15.7109375" style="4" bestFit="1" customWidth="1"/>
    <col min="12931" max="13172" width="9.140625" style="4"/>
    <col min="13173" max="13173" width="7.140625" style="4" customWidth="1"/>
    <col min="13174" max="13174" width="29.5703125" style="4" customWidth="1"/>
    <col min="13175" max="13175" width="10.140625" style="4" customWidth="1"/>
    <col min="13176" max="13176" width="14.5703125" style="4" customWidth="1"/>
    <col min="13177" max="13177" width="14" style="4" customWidth="1"/>
    <col min="13178" max="13178" width="13.140625" style="4" customWidth="1"/>
    <col min="13179" max="13179" width="21.28515625" style="4" customWidth="1"/>
    <col min="13180" max="13180" width="19.42578125" style="4" customWidth="1"/>
    <col min="13181" max="13181" width="16.85546875" style="4" customWidth="1"/>
    <col min="13182" max="13185" width="9.140625" style="4"/>
    <col min="13186" max="13186" width="15.7109375" style="4" bestFit="1" customWidth="1"/>
    <col min="13187" max="13428" width="9.140625" style="4"/>
    <col min="13429" max="13429" width="7.140625" style="4" customWidth="1"/>
    <col min="13430" max="13430" width="29.5703125" style="4" customWidth="1"/>
    <col min="13431" max="13431" width="10.140625" style="4" customWidth="1"/>
    <col min="13432" max="13432" width="14.5703125" style="4" customWidth="1"/>
    <col min="13433" max="13433" width="14" style="4" customWidth="1"/>
    <col min="13434" max="13434" width="13.140625" style="4" customWidth="1"/>
    <col min="13435" max="13435" width="21.28515625" style="4" customWidth="1"/>
    <col min="13436" max="13436" width="19.42578125" style="4" customWidth="1"/>
    <col min="13437" max="13437" width="16.85546875" style="4" customWidth="1"/>
    <col min="13438" max="13441" width="9.140625" style="4"/>
    <col min="13442" max="13442" width="15.7109375" style="4" bestFit="1" customWidth="1"/>
    <col min="13443" max="13684" width="9.140625" style="4"/>
    <col min="13685" max="13685" width="7.140625" style="4" customWidth="1"/>
    <col min="13686" max="13686" width="29.5703125" style="4" customWidth="1"/>
    <col min="13687" max="13687" width="10.140625" style="4" customWidth="1"/>
    <col min="13688" max="13688" width="14.5703125" style="4" customWidth="1"/>
    <col min="13689" max="13689" width="14" style="4" customWidth="1"/>
    <col min="13690" max="13690" width="13.140625" style="4" customWidth="1"/>
    <col min="13691" max="13691" width="21.28515625" style="4" customWidth="1"/>
    <col min="13692" max="13692" width="19.42578125" style="4" customWidth="1"/>
    <col min="13693" max="13693" width="16.85546875" style="4" customWidth="1"/>
    <col min="13694" max="13697" width="9.140625" style="4"/>
    <col min="13698" max="13698" width="15.7109375" style="4" bestFit="1" customWidth="1"/>
    <col min="13699" max="13940" width="9.140625" style="4"/>
    <col min="13941" max="13941" width="7.140625" style="4" customWidth="1"/>
    <col min="13942" max="13942" width="29.5703125" style="4" customWidth="1"/>
    <col min="13943" max="13943" width="10.140625" style="4" customWidth="1"/>
    <col min="13944" max="13944" width="14.5703125" style="4" customWidth="1"/>
    <col min="13945" max="13945" width="14" style="4" customWidth="1"/>
    <col min="13946" max="13946" width="13.140625" style="4" customWidth="1"/>
    <col min="13947" max="13947" width="21.28515625" style="4" customWidth="1"/>
    <col min="13948" max="13948" width="19.42578125" style="4" customWidth="1"/>
    <col min="13949" max="13949" width="16.85546875" style="4" customWidth="1"/>
    <col min="13950" max="13953" width="9.140625" style="4"/>
    <col min="13954" max="13954" width="15.7109375" style="4" bestFit="1" customWidth="1"/>
    <col min="13955" max="14196" width="9.140625" style="4"/>
    <col min="14197" max="14197" width="7.140625" style="4" customWidth="1"/>
    <col min="14198" max="14198" width="29.5703125" style="4" customWidth="1"/>
    <col min="14199" max="14199" width="10.140625" style="4" customWidth="1"/>
    <col min="14200" max="14200" width="14.5703125" style="4" customWidth="1"/>
    <col min="14201" max="14201" width="14" style="4" customWidth="1"/>
    <col min="14202" max="14202" width="13.140625" style="4" customWidth="1"/>
    <col min="14203" max="14203" width="21.28515625" style="4" customWidth="1"/>
    <col min="14204" max="14204" width="19.42578125" style="4" customWidth="1"/>
    <col min="14205" max="14205" width="16.85546875" style="4" customWidth="1"/>
    <col min="14206" max="14209" width="9.140625" style="4"/>
    <col min="14210" max="14210" width="15.7109375" style="4" bestFit="1" customWidth="1"/>
    <col min="14211" max="14452" width="9.140625" style="4"/>
    <col min="14453" max="14453" width="7.140625" style="4" customWidth="1"/>
    <col min="14454" max="14454" width="29.5703125" style="4" customWidth="1"/>
    <col min="14455" max="14455" width="10.140625" style="4" customWidth="1"/>
    <col min="14456" max="14456" width="14.5703125" style="4" customWidth="1"/>
    <col min="14457" max="14457" width="14" style="4" customWidth="1"/>
    <col min="14458" max="14458" width="13.140625" style="4" customWidth="1"/>
    <col min="14459" max="14459" width="21.28515625" style="4" customWidth="1"/>
    <col min="14460" max="14460" width="19.42578125" style="4" customWidth="1"/>
    <col min="14461" max="14461" width="16.85546875" style="4" customWidth="1"/>
    <col min="14462" max="14465" width="9.140625" style="4"/>
    <col min="14466" max="14466" width="15.7109375" style="4" bestFit="1" customWidth="1"/>
    <col min="14467" max="14708" width="9.140625" style="4"/>
    <col min="14709" max="14709" width="7.140625" style="4" customWidth="1"/>
    <col min="14710" max="14710" width="29.5703125" style="4" customWidth="1"/>
    <col min="14711" max="14711" width="10.140625" style="4" customWidth="1"/>
    <col min="14712" max="14712" width="14.5703125" style="4" customWidth="1"/>
    <col min="14713" max="14713" width="14" style="4" customWidth="1"/>
    <col min="14714" max="14714" width="13.140625" style="4" customWidth="1"/>
    <col min="14715" max="14715" width="21.28515625" style="4" customWidth="1"/>
    <col min="14716" max="14716" width="19.42578125" style="4" customWidth="1"/>
    <col min="14717" max="14717" width="16.85546875" style="4" customWidth="1"/>
    <col min="14718" max="14721" width="9.140625" style="4"/>
    <col min="14722" max="14722" width="15.7109375" style="4" bestFit="1" customWidth="1"/>
    <col min="14723" max="14964" width="9.140625" style="4"/>
    <col min="14965" max="14965" width="7.140625" style="4" customWidth="1"/>
    <col min="14966" max="14966" width="29.5703125" style="4" customWidth="1"/>
    <col min="14967" max="14967" width="10.140625" style="4" customWidth="1"/>
    <col min="14968" max="14968" width="14.5703125" style="4" customWidth="1"/>
    <col min="14969" max="14969" width="14" style="4" customWidth="1"/>
    <col min="14970" max="14970" width="13.140625" style="4" customWidth="1"/>
    <col min="14971" max="14971" width="21.28515625" style="4" customWidth="1"/>
    <col min="14972" max="14972" width="19.42578125" style="4" customWidth="1"/>
    <col min="14973" max="14973" width="16.85546875" style="4" customWidth="1"/>
    <col min="14974" max="14977" width="9.140625" style="4"/>
    <col min="14978" max="14978" width="15.7109375" style="4" bestFit="1" customWidth="1"/>
    <col min="14979" max="15220" width="9.140625" style="4"/>
    <col min="15221" max="15221" width="7.140625" style="4" customWidth="1"/>
    <col min="15222" max="15222" width="29.5703125" style="4" customWidth="1"/>
    <col min="15223" max="15223" width="10.140625" style="4" customWidth="1"/>
    <col min="15224" max="15224" width="14.5703125" style="4" customWidth="1"/>
    <col min="15225" max="15225" width="14" style="4" customWidth="1"/>
    <col min="15226" max="15226" width="13.140625" style="4" customWidth="1"/>
    <col min="15227" max="15227" width="21.28515625" style="4" customWidth="1"/>
    <col min="15228" max="15228" width="19.42578125" style="4" customWidth="1"/>
    <col min="15229" max="15229" width="16.85546875" style="4" customWidth="1"/>
    <col min="15230" max="15233" width="9.140625" style="4"/>
    <col min="15234" max="15234" width="15.7109375" style="4" bestFit="1" customWidth="1"/>
    <col min="15235" max="15476" width="9.140625" style="4"/>
    <col min="15477" max="15477" width="7.140625" style="4" customWidth="1"/>
    <col min="15478" max="15478" width="29.5703125" style="4" customWidth="1"/>
    <col min="15479" max="15479" width="10.140625" style="4" customWidth="1"/>
    <col min="15480" max="15480" width="14.5703125" style="4" customWidth="1"/>
    <col min="15481" max="15481" width="14" style="4" customWidth="1"/>
    <col min="15482" max="15482" width="13.140625" style="4" customWidth="1"/>
    <col min="15483" max="15483" width="21.28515625" style="4" customWidth="1"/>
    <col min="15484" max="15484" width="19.42578125" style="4" customWidth="1"/>
    <col min="15485" max="15485" width="16.85546875" style="4" customWidth="1"/>
    <col min="15486" max="15489" width="9.140625" style="4"/>
    <col min="15490" max="15490" width="15.7109375" style="4" bestFit="1" customWidth="1"/>
    <col min="15491" max="15732" width="9.140625" style="4"/>
    <col min="15733" max="15733" width="7.140625" style="4" customWidth="1"/>
    <col min="15734" max="15734" width="29.5703125" style="4" customWidth="1"/>
    <col min="15735" max="15735" width="10.140625" style="4" customWidth="1"/>
    <col min="15736" max="15736" width="14.5703125" style="4" customWidth="1"/>
    <col min="15737" max="15737" width="14" style="4" customWidth="1"/>
    <col min="15738" max="15738" width="13.140625" style="4" customWidth="1"/>
    <col min="15739" max="15739" width="21.28515625" style="4" customWidth="1"/>
    <col min="15740" max="15740" width="19.42578125" style="4" customWidth="1"/>
    <col min="15741" max="15741" width="16.85546875" style="4" customWidth="1"/>
    <col min="15742" max="15745" width="9.140625" style="4"/>
    <col min="15746" max="15746" width="15.7109375" style="4" bestFit="1" customWidth="1"/>
    <col min="15747" max="16384" width="9.140625" style="4"/>
  </cols>
  <sheetData>
    <row r="1" spans="1:7" x14ac:dyDescent="0.25">
      <c r="A1" s="1"/>
      <c r="B1" s="1"/>
      <c r="C1" s="1"/>
      <c r="G1" s="3" t="s">
        <v>0</v>
      </c>
    </row>
    <row r="2" spans="1:7" ht="18.75" x14ac:dyDescent="0.25">
      <c r="A2" s="65" t="s">
        <v>121</v>
      </c>
      <c r="B2" s="65"/>
      <c r="C2" s="65"/>
      <c r="D2" s="65"/>
      <c r="E2" s="65"/>
      <c r="F2" s="65"/>
      <c r="G2" s="65"/>
    </row>
    <row r="3" spans="1:7" x14ac:dyDescent="0.25">
      <c r="A3" s="66" t="s">
        <v>120</v>
      </c>
      <c r="B3" s="66"/>
      <c r="C3" s="66"/>
      <c r="D3" s="66"/>
      <c r="E3" s="66"/>
      <c r="F3" s="66"/>
      <c r="G3" s="66"/>
    </row>
    <row r="4" spans="1:7" s="5" customFormat="1" ht="16.5" customHeight="1" x14ac:dyDescent="0.25">
      <c r="A4" s="63" t="s">
        <v>1</v>
      </c>
      <c r="B4" s="63" t="s">
        <v>2</v>
      </c>
      <c r="C4" s="67" t="s">
        <v>3</v>
      </c>
      <c r="D4" s="63" t="s">
        <v>4</v>
      </c>
      <c r="E4" s="63" t="s">
        <v>97</v>
      </c>
      <c r="F4" s="63" t="s">
        <v>98</v>
      </c>
      <c r="G4" s="68" t="s">
        <v>5</v>
      </c>
    </row>
    <row r="5" spans="1:7" s="5" customFormat="1" ht="16.5" customHeight="1" x14ac:dyDescent="0.25">
      <c r="A5" s="64"/>
      <c r="B5" s="64"/>
      <c r="C5" s="67"/>
      <c r="D5" s="64"/>
      <c r="E5" s="64"/>
      <c r="F5" s="64"/>
      <c r="G5" s="68"/>
    </row>
    <row r="6" spans="1:7" s="8" customFormat="1" x14ac:dyDescent="0.25">
      <c r="A6" s="6" t="s">
        <v>6</v>
      </c>
      <c r="B6" s="6" t="s">
        <v>7</v>
      </c>
      <c r="C6" s="6">
        <v>1</v>
      </c>
      <c r="D6" s="6">
        <v>2</v>
      </c>
      <c r="E6" s="6"/>
      <c r="F6" s="6"/>
      <c r="G6" s="7">
        <v>3</v>
      </c>
    </row>
    <row r="7" spans="1:7" s="10" customFormat="1" ht="38.25" customHeight="1" x14ac:dyDescent="0.25">
      <c r="A7" s="6">
        <v>1</v>
      </c>
      <c r="B7" s="31" t="s">
        <v>8</v>
      </c>
      <c r="C7" s="6" t="s">
        <v>9</v>
      </c>
      <c r="D7" s="9">
        <v>28322.6</v>
      </c>
      <c r="E7" s="9">
        <v>10300</v>
      </c>
      <c r="F7" s="9" t="s">
        <v>99</v>
      </c>
      <c r="G7" s="27" t="s">
        <v>113</v>
      </c>
    </row>
    <row r="8" spans="1:7" s="10" customFormat="1" ht="38.25" customHeight="1" x14ac:dyDescent="0.25">
      <c r="A8" s="11" t="s">
        <v>10</v>
      </c>
      <c r="B8" s="12" t="s">
        <v>11</v>
      </c>
      <c r="C8" s="13" t="s">
        <v>12</v>
      </c>
      <c r="D8" s="14" t="s">
        <v>13</v>
      </c>
      <c r="E8" s="14" t="s">
        <v>13</v>
      </c>
      <c r="F8" s="14"/>
      <c r="G8" s="27" t="s">
        <v>113</v>
      </c>
    </row>
    <row r="9" spans="1:7" s="19" customFormat="1" ht="38.25" customHeight="1" x14ac:dyDescent="0.25">
      <c r="A9" s="15">
        <v>2</v>
      </c>
      <c r="B9" s="16" t="s">
        <v>14</v>
      </c>
      <c r="C9" s="15" t="s">
        <v>15</v>
      </c>
      <c r="D9" s="17">
        <v>1.78</v>
      </c>
      <c r="E9" s="17">
        <v>1.78</v>
      </c>
      <c r="F9" s="9" t="s">
        <v>99</v>
      </c>
      <c r="G9" s="27" t="s">
        <v>113</v>
      </c>
    </row>
    <row r="10" spans="1:7" s="19" customFormat="1" ht="38.25" customHeight="1" x14ac:dyDescent="0.25">
      <c r="A10" s="15">
        <v>3</v>
      </c>
      <c r="B10" s="16" t="s">
        <v>16</v>
      </c>
      <c r="C10" s="15" t="s">
        <v>17</v>
      </c>
      <c r="D10" s="20">
        <v>80.5</v>
      </c>
      <c r="E10" s="20">
        <v>80.5</v>
      </c>
      <c r="F10" s="9" t="s">
        <v>100</v>
      </c>
      <c r="G10" s="27" t="s">
        <v>113</v>
      </c>
    </row>
    <row r="11" spans="1:7" s="19" customFormat="1" ht="38.25" customHeight="1" x14ac:dyDescent="0.25">
      <c r="A11" s="15">
        <v>4</v>
      </c>
      <c r="B11" s="16" t="s">
        <v>18</v>
      </c>
      <c r="C11" s="15" t="s">
        <v>19</v>
      </c>
      <c r="D11" s="15">
        <v>2</v>
      </c>
      <c r="E11" s="15">
        <v>5</v>
      </c>
      <c r="F11" s="15" t="s">
        <v>101</v>
      </c>
      <c r="G11" s="7" t="s">
        <v>118</v>
      </c>
    </row>
    <row r="12" spans="1:7" s="19" customFormat="1" ht="48.75" customHeight="1" x14ac:dyDescent="0.25">
      <c r="A12" s="15">
        <v>5</v>
      </c>
      <c r="B12" s="16" t="s">
        <v>20</v>
      </c>
      <c r="C12" s="15" t="s">
        <v>21</v>
      </c>
      <c r="D12" s="15">
        <v>4</v>
      </c>
      <c r="E12" s="15">
        <v>0</v>
      </c>
      <c r="F12" s="9" t="s">
        <v>99</v>
      </c>
      <c r="G12" s="7" t="s">
        <v>22</v>
      </c>
    </row>
    <row r="13" spans="1:7" s="21" customFormat="1" ht="38.25" customHeight="1" x14ac:dyDescent="0.25">
      <c r="A13" s="15">
        <v>6</v>
      </c>
      <c r="B13" s="16" t="s">
        <v>23</v>
      </c>
      <c r="C13" s="15" t="s">
        <v>24</v>
      </c>
      <c r="D13" s="15">
        <v>14.5</v>
      </c>
      <c r="E13" s="15">
        <v>15.2</v>
      </c>
      <c r="F13" s="9" t="s">
        <v>99</v>
      </c>
      <c r="G13" s="7" t="s">
        <v>118</v>
      </c>
    </row>
    <row r="14" spans="1:7" s="21" customFormat="1" ht="38.25" customHeight="1" x14ac:dyDescent="0.25">
      <c r="A14" s="15">
        <v>7</v>
      </c>
      <c r="B14" s="16" t="s">
        <v>25</v>
      </c>
      <c r="C14" s="15" t="s">
        <v>26</v>
      </c>
      <c r="D14" s="15">
        <v>3</v>
      </c>
      <c r="E14" s="15">
        <v>0</v>
      </c>
      <c r="F14" s="9" t="s">
        <v>99</v>
      </c>
      <c r="G14" s="7" t="s">
        <v>114</v>
      </c>
    </row>
    <row r="15" spans="1:7" s="21" customFormat="1" ht="38.25" customHeight="1" x14ac:dyDescent="0.25">
      <c r="A15" s="6">
        <v>8</v>
      </c>
      <c r="B15" s="31" t="s">
        <v>27</v>
      </c>
      <c r="C15" s="6" t="s">
        <v>28</v>
      </c>
      <c r="D15" s="22">
        <v>139000</v>
      </c>
      <c r="E15" s="22">
        <v>46209</v>
      </c>
      <c r="F15" s="15" t="s">
        <v>101</v>
      </c>
      <c r="G15" s="23"/>
    </row>
    <row r="16" spans="1:7" s="10" customFormat="1" ht="38.25" customHeight="1" x14ac:dyDescent="0.25">
      <c r="A16" s="13"/>
      <c r="B16" s="12" t="s">
        <v>29</v>
      </c>
      <c r="C16" s="13" t="s">
        <v>28</v>
      </c>
      <c r="D16" s="14"/>
      <c r="E16" s="14"/>
      <c r="F16" s="14"/>
      <c r="G16" s="24"/>
    </row>
    <row r="17" spans="1:7" s="25" customFormat="1" ht="34.5" customHeight="1" x14ac:dyDescent="0.25">
      <c r="A17" s="11" t="s">
        <v>10</v>
      </c>
      <c r="B17" s="12" t="s">
        <v>30</v>
      </c>
      <c r="C17" s="13" t="s">
        <v>28</v>
      </c>
      <c r="D17" s="14">
        <v>28940</v>
      </c>
      <c r="E17" s="14">
        <f>9152168950/1000000</f>
        <v>9152.1689499999993</v>
      </c>
      <c r="F17" s="14"/>
      <c r="G17" s="24"/>
    </row>
    <row r="18" spans="1:7" s="25" customFormat="1" ht="34.5" customHeight="1" x14ac:dyDescent="0.25">
      <c r="A18" s="11" t="s">
        <v>10</v>
      </c>
      <c r="B18" s="12" t="s">
        <v>31</v>
      </c>
      <c r="C18" s="13" t="s">
        <v>28</v>
      </c>
      <c r="D18" s="14">
        <v>150</v>
      </c>
      <c r="E18" s="14">
        <f>30659255/1000000</f>
        <v>30.659255000000002</v>
      </c>
      <c r="F18" s="14"/>
      <c r="G18" s="24"/>
    </row>
    <row r="19" spans="1:7" s="10" customFormat="1" ht="34.5" customHeight="1" x14ac:dyDescent="0.25">
      <c r="A19" s="11" t="s">
        <v>10</v>
      </c>
      <c r="B19" s="12" t="s">
        <v>32</v>
      </c>
      <c r="C19" s="13" t="s">
        <v>28</v>
      </c>
      <c r="D19" s="14">
        <v>23500</v>
      </c>
      <c r="E19" s="14">
        <f>9781759480/1000000</f>
        <v>9781.7594800000006</v>
      </c>
      <c r="F19" s="14"/>
      <c r="G19" s="24"/>
    </row>
    <row r="20" spans="1:7" s="10" customFormat="1" ht="34.5" customHeight="1" x14ac:dyDescent="0.25">
      <c r="A20" s="11" t="s">
        <v>10</v>
      </c>
      <c r="B20" s="12" t="s">
        <v>33</v>
      </c>
      <c r="C20" s="13" t="s">
        <v>28</v>
      </c>
      <c r="D20" s="14">
        <v>86410</v>
      </c>
      <c r="E20" s="14">
        <f>E15-E17-E18-E19</f>
        <v>27244.412315000001</v>
      </c>
      <c r="F20" s="14"/>
      <c r="G20" s="24"/>
    </row>
    <row r="21" spans="1:7" s="5" customFormat="1" ht="34.5" customHeight="1" x14ac:dyDescent="0.25">
      <c r="A21" s="26">
        <v>9</v>
      </c>
      <c r="B21" s="31" t="s">
        <v>34</v>
      </c>
      <c r="C21" s="6"/>
      <c r="D21" s="22">
        <f>D23+D26+D27</f>
        <v>472719</v>
      </c>
      <c r="E21" s="22">
        <f>E23+E26</f>
        <v>171215.43555900001</v>
      </c>
      <c r="F21" s="15" t="s">
        <v>101</v>
      </c>
      <c r="G21" s="27"/>
    </row>
    <row r="22" spans="1:7" s="25" customFormat="1" ht="34.5" customHeight="1" x14ac:dyDescent="0.25">
      <c r="A22" s="11"/>
      <c r="B22" s="12" t="s">
        <v>29</v>
      </c>
      <c r="C22" s="13"/>
      <c r="D22" s="14"/>
      <c r="E22" s="14"/>
      <c r="F22" s="14"/>
      <c r="G22" s="28"/>
    </row>
    <row r="23" spans="1:7" s="25" customFormat="1" ht="34.5" customHeight="1" x14ac:dyDescent="0.25">
      <c r="A23" s="11" t="s">
        <v>10</v>
      </c>
      <c r="B23" s="12" t="s">
        <v>35</v>
      </c>
      <c r="C23" s="13" t="s">
        <v>28</v>
      </c>
      <c r="D23" s="14">
        <v>38564</v>
      </c>
      <c r="E23" s="14">
        <f>11162290120/1000000</f>
        <v>11162.29012</v>
      </c>
      <c r="F23" s="14"/>
      <c r="G23" s="29"/>
    </row>
    <row r="24" spans="1:7" s="25" customFormat="1" ht="34.5" customHeight="1" x14ac:dyDescent="0.25">
      <c r="A24" s="13" t="s">
        <v>36</v>
      </c>
      <c r="B24" s="12" t="s">
        <v>37</v>
      </c>
      <c r="C24" s="13" t="s">
        <v>28</v>
      </c>
      <c r="D24" s="14">
        <v>19934</v>
      </c>
      <c r="E24" s="14">
        <f>10203846600/1000000</f>
        <v>10203.846600000001</v>
      </c>
      <c r="F24" s="14"/>
      <c r="G24" s="29"/>
    </row>
    <row r="25" spans="1:7" s="25" customFormat="1" ht="34.5" customHeight="1" x14ac:dyDescent="0.25">
      <c r="A25" s="13" t="s">
        <v>36</v>
      </c>
      <c r="B25" s="12" t="s">
        <v>38</v>
      </c>
      <c r="C25" s="13" t="s">
        <v>28</v>
      </c>
      <c r="D25" s="14">
        <v>18630</v>
      </c>
      <c r="E25" s="14">
        <f>760000000/1000000</f>
        <v>760</v>
      </c>
      <c r="F25" s="14"/>
      <c r="G25" s="29"/>
    </row>
    <row r="26" spans="1:7" s="25" customFormat="1" ht="34.5" customHeight="1" x14ac:dyDescent="0.25">
      <c r="A26" s="11" t="s">
        <v>10</v>
      </c>
      <c r="B26" s="12" t="s">
        <v>39</v>
      </c>
      <c r="C26" s="13" t="s">
        <v>28</v>
      </c>
      <c r="D26" s="14">
        <v>424700</v>
      </c>
      <c r="E26" s="14">
        <f>160053145439/1000000</f>
        <v>160053.14543900001</v>
      </c>
      <c r="F26" s="14"/>
      <c r="G26" s="30"/>
    </row>
    <row r="27" spans="1:7" s="25" customFormat="1" ht="34.5" customHeight="1" x14ac:dyDescent="0.25">
      <c r="A27" s="11" t="s">
        <v>10</v>
      </c>
      <c r="B27" s="12" t="s">
        <v>40</v>
      </c>
      <c r="C27" s="13" t="s">
        <v>28</v>
      </c>
      <c r="D27" s="14">
        <v>9455</v>
      </c>
      <c r="E27" s="14">
        <v>0</v>
      </c>
      <c r="F27" s="14"/>
      <c r="G27" s="29"/>
    </row>
    <row r="28" spans="1:7" s="32" customFormat="1" ht="34.5" customHeight="1" x14ac:dyDescent="0.25">
      <c r="A28" s="6">
        <v>10</v>
      </c>
      <c r="B28" s="31" t="s">
        <v>41</v>
      </c>
      <c r="C28" s="6" t="s">
        <v>42</v>
      </c>
      <c r="D28" s="22">
        <v>51858</v>
      </c>
      <c r="E28" s="22">
        <v>51858</v>
      </c>
      <c r="F28" s="22" t="s">
        <v>102</v>
      </c>
      <c r="G28" s="27" t="s">
        <v>113</v>
      </c>
    </row>
    <row r="29" spans="1:7" s="32" customFormat="1" ht="34.5" customHeight="1" x14ac:dyDescent="0.25">
      <c r="A29" s="26" t="s">
        <v>10</v>
      </c>
      <c r="B29" s="31" t="s">
        <v>43</v>
      </c>
      <c r="C29" s="6" t="s">
        <v>17</v>
      </c>
      <c r="D29" s="6" t="s">
        <v>115</v>
      </c>
      <c r="E29" s="6" t="s">
        <v>115</v>
      </c>
      <c r="F29" s="6"/>
      <c r="G29" s="27" t="s">
        <v>113</v>
      </c>
    </row>
    <row r="30" spans="1:7" s="33" customFormat="1" ht="34.5" customHeight="1" x14ac:dyDescent="0.25">
      <c r="A30" s="58">
        <v>11</v>
      </c>
      <c r="B30" s="31" t="s">
        <v>44</v>
      </c>
      <c r="C30" s="6" t="s">
        <v>17</v>
      </c>
      <c r="D30" s="6" t="s">
        <v>45</v>
      </c>
      <c r="E30" s="53" t="s">
        <v>116</v>
      </c>
      <c r="F30" s="58" t="s">
        <v>103</v>
      </c>
      <c r="G30" s="7"/>
    </row>
    <row r="31" spans="1:7" s="33" customFormat="1" ht="34.5" customHeight="1" x14ac:dyDescent="0.25">
      <c r="A31" s="59"/>
      <c r="B31" s="31" t="s">
        <v>46</v>
      </c>
      <c r="C31" s="6" t="s">
        <v>17</v>
      </c>
      <c r="D31" s="6">
        <v>9.68</v>
      </c>
      <c r="E31" s="6">
        <v>9.82</v>
      </c>
      <c r="F31" s="59"/>
      <c r="G31" s="61" t="s">
        <v>47</v>
      </c>
    </row>
    <row r="32" spans="1:7" s="33" customFormat="1" ht="34.5" customHeight="1" x14ac:dyDescent="0.25">
      <c r="A32" s="59"/>
      <c r="B32" s="31" t="s">
        <v>48</v>
      </c>
      <c r="C32" s="6" t="s">
        <v>17</v>
      </c>
      <c r="D32" s="6">
        <v>13.5</v>
      </c>
      <c r="E32" s="6">
        <v>13.4</v>
      </c>
      <c r="F32" s="59"/>
      <c r="G32" s="62"/>
    </row>
    <row r="33" spans="1:7" s="33" customFormat="1" ht="34.5" customHeight="1" x14ac:dyDescent="0.25">
      <c r="A33" s="59"/>
      <c r="B33" s="31" t="s">
        <v>49</v>
      </c>
      <c r="C33" s="6" t="s">
        <v>17</v>
      </c>
      <c r="D33" s="34">
        <v>100</v>
      </c>
      <c r="E33" s="34">
        <v>100</v>
      </c>
      <c r="F33" s="59"/>
      <c r="G33" s="7"/>
    </row>
    <row r="34" spans="1:7" s="33" customFormat="1" ht="34.5" customHeight="1" x14ac:dyDescent="0.25">
      <c r="A34" s="59"/>
      <c r="B34" s="31" t="s">
        <v>50</v>
      </c>
      <c r="C34" s="6" t="s">
        <v>21</v>
      </c>
      <c r="D34" s="15" t="s">
        <v>51</v>
      </c>
      <c r="E34" s="15">
        <v>20</v>
      </c>
      <c r="F34" s="59"/>
      <c r="G34" s="35"/>
    </row>
    <row r="35" spans="1:7" s="33" customFormat="1" ht="34.5" customHeight="1" x14ac:dyDescent="0.25">
      <c r="A35" s="60"/>
      <c r="B35" s="31" t="s">
        <v>52</v>
      </c>
      <c r="C35" s="6" t="s">
        <v>17</v>
      </c>
      <c r="D35" s="34">
        <v>100</v>
      </c>
      <c r="E35" s="34">
        <v>100</v>
      </c>
      <c r="F35" s="60"/>
      <c r="G35" s="7"/>
    </row>
    <row r="36" spans="1:7" s="19" customFormat="1" ht="34.5" customHeight="1" x14ac:dyDescent="0.25">
      <c r="A36" s="15">
        <v>12</v>
      </c>
      <c r="B36" s="16" t="s">
        <v>53</v>
      </c>
      <c r="C36" s="15"/>
      <c r="D36" s="15"/>
      <c r="E36" s="15"/>
      <c r="F36" s="55" t="s">
        <v>104</v>
      </c>
      <c r="G36" s="7"/>
    </row>
    <row r="37" spans="1:7" s="19" customFormat="1" ht="34.5" customHeight="1" x14ac:dyDescent="0.25">
      <c r="A37" s="36" t="s">
        <v>10</v>
      </c>
      <c r="B37" s="16" t="s">
        <v>54</v>
      </c>
      <c r="C37" s="15" t="s">
        <v>17</v>
      </c>
      <c r="D37" s="15">
        <v>98.5</v>
      </c>
      <c r="E37" s="15">
        <v>98.5</v>
      </c>
      <c r="F37" s="56"/>
      <c r="G37" s="27" t="s">
        <v>113</v>
      </c>
    </row>
    <row r="38" spans="1:7" s="19" customFormat="1" ht="34.5" customHeight="1" x14ac:dyDescent="0.25">
      <c r="A38" s="36" t="s">
        <v>10</v>
      </c>
      <c r="B38" s="16" t="s">
        <v>55</v>
      </c>
      <c r="C38" s="15" t="s">
        <v>17</v>
      </c>
      <c r="D38" s="15">
        <v>97</v>
      </c>
      <c r="E38" s="15">
        <v>97</v>
      </c>
      <c r="F38" s="57"/>
      <c r="G38" s="27" t="s">
        <v>113</v>
      </c>
    </row>
    <row r="39" spans="1:7" s="37" customFormat="1" ht="34.5" customHeight="1" x14ac:dyDescent="0.25">
      <c r="A39" s="15">
        <v>13</v>
      </c>
      <c r="B39" s="16" t="s">
        <v>56</v>
      </c>
      <c r="C39" s="15" t="s">
        <v>57</v>
      </c>
      <c r="D39" s="15">
        <v>20</v>
      </c>
      <c r="E39" s="53" t="s">
        <v>116</v>
      </c>
      <c r="F39" s="15" t="s">
        <v>105</v>
      </c>
      <c r="G39" s="7"/>
    </row>
    <row r="40" spans="1:7" s="19" customFormat="1" ht="34.5" customHeight="1" x14ac:dyDescent="0.25">
      <c r="A40" s="15">
        <v>14</v>
      </c>
      <c r="B40" s="16" t="s">
        <v>58</v>
      </c>
      <c r="C40" s="15"/>
      <c r="D40" s="15"/>
      <c r="E40" s="53"/>
      <c r="F40" s="15" t="s">
        <v>105</v>
      </c>
      <c r="G40" s="7"/>
    </row>
    <row r="41" spans="1:7" s="19" customFormat="1" ht="34.5" customHeight="1" x14ac:dyDescent="0.25">
      <c r="A41" s="36" t="s">
        <v>10</v>
      </c>
      <c r="B41" s="16" t="s">
        <v>59</v>
      </c>
      <c r="C41" s="15" t="s">
        <v>17</v>
      </c>
      <c r="D41" s="15">
        <v>100</v>
      </c>
      <c r="E41" s="53" t="s">
        <v>116</v>
      </c>
      <c r="F41" s="15" t="s">
        <v>105</v>
      </c>
      <c r="G41" s="7"/>
    </row>
    <row r="42" spans="1:7" s="19" customFormat="1" ht="34.5" customHeight="1" x14ac:dyDescent="0.25">
      <c r="A42" s="36" t="s">
        <v>10</v>
      </c>
      <c r="B42" s="16" t="s">
        <v>60</v>
      </c>
      <c r="C42" s="15" t="s">
        <v>17</v>
      </c>
      <c r="D42" s="15">
        <v>100</v>
      </c>
      <c r="E42" s="53" t="s">
        <v>116</v>
      </c>
      <c r="F42" s="15" t="s">
        <v>105</v>
      </c>
      <c r="G42" s="7"/>
    </row>
    <row r="43" spans="1:7" s="19" customFormat="1" ht="34.5" customHeight="1" x14ac:dyDescent="0.25">
      <c r="A43" s="36" t="s">
        <v>10</v>
      </c>
      <c r="B43" s="16" t="s">
        <v>61</v>
      </c>
      <c r="C43" s="15" t="s">
        <v>17</v>
      </c>
      <c r="D43" s="15">
        <v>100</v>
      </c>
      <c r="E43" s="53" t="s">
        <v>116</v>
      </c>
      <c r="F43" s="15" t="s">
        <v>105</v>
      </c>
      <c r="G43" s="7"/>
    </row>
    <row r="44" spans="1:7" s="19" customFormat="1" ht="34.5" customHeight="1" x14ac:dyDescent="0.25">
      <c r="A44" s="36" t="s">
        <v>10</v>
      </c>
      <c r="B44" s="16" t="s">
        <v>62</v>
      </c>
      <c r="C44" s="15" t="s">
        <v>17</v>
      </c>
      <c r="D44" s="15">
        <v>100</v>
      </c>
      <c r="E44" s="53" t="s">
        <v>116</v>
      </c>
      <c r="F44" s="15" t="s">
        <v>105</v>
      </c>
      <c r="G44" s="7"/>
    </row>
    <row r="45" spans="1:7" s="19" customFormat="1" ht="49.5" x14ac:dyDescent="0.25">
      <c r="A45" s="36" t="s">
        <v>10</v>
      </c>
      <c r="B45" s="16" t="s">
        <v>63</v>
      </c>
      <c r="C45" s="15" t="s">
        <v>17</v>
      </c>
      <c r="D45" s="38">
        <v>80</v>
      </c>
      <c r="E45" s="53" t="s">
        <v>116</v>
      </c>
      <c r="F45" s="38" t="s">
        <v>106</v>
      </c>
      <c r="G45" s="7"/>
    </row>
    <row r="46" spans="1:7" s="37" customFormat="1" ht="22.5" customHeight="1" x14ac:dyDescent="0.25">
      <c r="A46" s="15">
        <v>15</v>
      </c>
      <c r="B46" s="16" t="s">
        <v>64</v>
      </c>
      <c r="C46" s="15" t="s">
        <v>17</v>
      </c>
      <c r="D46" s="15">
        <v>100</v>
      </c>
      <c r="E46" s="53"/>
      <c r="F46" s="15" t="s">
        <v>105</v>
      </c>
      <c r="G46" s="7"/>
    </row>
    <row r="47" spans="1:7" s="37" customFormat="1" ht="27.75" customHeight="1" x14ac:dyDescent="0.25">
      <c r="A47" s="15"/>
      <c r="B47" s="16" t="s">
        <v>64</v>
      </c>
      <c r="C47" s="38" t="s">
        <v>17</v>
      </c>
      <c r="D47" s="38" t="s">
        <v>65</v>
      </c>
      <c r="E47" s="54" t="s">
        <v>117</v>
      </c>
      <c r="F47" s="38"/>
      <c r="G47" s="7"/>
    </row>
    <row r="48" spans="1:7" s="37" customFormat="1" ht="45.75" customHeight="1" x14ac:dyDescent="0.25">
      <c r="A48" s="15">
        <v>16</v>
      </c>
      <c r="B48" s="16" t="s">
        <v>66</v>
      </c>
      <c r="C48" s="15" t="s">
        <v>17</v>
      </c>
      <c r="D48" s="38" t="s">
        <v>67</v>
      </c>
      <c r="E48" s="53" t="s">
        <v>116</v>
      </c>
      <c r="F48" s="38" t="s">
        <v>106</v>
      </c>
      <c r="G48" s="7"/>
    </row>
    <row r="49" spans="1:7" s="37" customFormat="1" ht="77.25" customHeight="1" x14ac:dyDescent="0.25">
      <c r="A49" s="15">
        <v>17</v>
      </c>
      <c r="B49" s="16" t="s">
        <v>68</v>
      </c>
      <c r="C49" s="15" t="s">
        <v>69</v>
      </c>
      <c r="D49" s="15">
        <v>4</v>
      </c>
      <c r="E49" s="53" t="s">
        <v>116</v>
      </c>
      <c r="F49" s="15" t="s">
        <v>105</v>
      </c>
      <c r="G49" s="39" t="s">
        <v>70</v>
      </c>
    </row>
    <row r="50" spans="1:7" s="37" customFormat="1" ht="30" customHeight="1" x14ac:dyDescent="0.25">
      <c r="A50" s="15">
        <v>18</v>
      </c>
      <c r="B50" s="16" t="s">
        <v>71</v>
      </c>
      <c r="C50" s="15" t="s">
        <v>17</v>
      </c>
      <c r="D50" s="15">
        <v>90</v>
      </c>
      <c r="E50" s="53" t="s">
        <v>116</v>
      </c>
      <c r="F50" s="15" t="s">
        <v>107</v>
      </c>
      <c r="G50" s="7"/>
    </row>
    <row r="51" spans="1:7" s="37" customFormat="1" ht="36" customHeight="1" x14ac:dyDescent="0.25">
      <c r="A51" s="15">
        <v>19</v>
      </c>
      <c r="B51" s="40" t="s">
        <v>72</v>
      </c>
      <c r="C51" s="15" t="s">
        <v>17</v>
      </c>
      <c r="D51" s="41">
        <v>90</v>
      </c>
      <c r="E51" s="53" t="s">
        <v>116</v>
      </c>
      <c r="F51" s="15" t="s">
        <v>107</v>
      </c>
      <c r="G51" s="7"/>
    </row>
    <row r="52" spans="1:7" s="37" customFormat="1" ht="26.25" customHeight="1" x14ac:dyDescent="0.25">
      <c r="A52" s="15">
        <v>20</v>
      </c>
      <c r="B52" s="40" t="s">
        <v>73</v>
      </c>
      <c r="C52" s="15" t="s">
        <v>17</v>
      </c>
      <c r="D52" s="41">
        <v>90</v>
      </c>
      <c r="E52" s="53" t="s">
        <v>116</v>
      </c>
      <c r="F52" s="15" t="s">
        <v>107</v>
      </c>
      <c r="G52" s="7"/>
    </row>
    <row r="53" spans="1:7" s="37" customFormat="1" ht="26.25" customHeight="1" x14ac:dyDescent="0.25">
      <c r="A53" s="15">
        <v>21</v>
      </c>
      <c r="B53" s="40" t="s">
        <v>74</v>
      </c>
      <c r="C53" s="15" t="s">
        <v>17</v>
      </c>
      <c r="D53" s="41">
        <v>95</v>
      </c>
      <c r="E53" s="53" t="s">
        <v>116</v>
      </c>
      <c r="F53" s="15" t="s">
        <v>107</v>
      </c>
      <c r="G53" s="7"/>
    </row>
    <row r="54" spans="1:7" s="5" customFormat="1" ht="26.25" customHeight="1" x14ac:dyDescent="0.25">
      <c r="A54" s="6">
        <v>22</v>
      </c>
      <c r="B54" s="31" t="s">
        <v>75</v>
      </c>
      <c r="C54" s="6" t="s">
        <v>17</v>
      </c>
      <c r="D54" s="6">
        <v>100</v>
      </c>
      <c r="E54" s="6">
        <v>100</v>
      </c>
      <c r="F54" s="6" t="s">
        <v>108</v>
      </c>
      <c r="G54" s="7"/>
    </row>
    <row r="55" spans="1:7" s="5" customFormat="1" ht="26.25" customHeight="1" x14ac:dyDescent="0.25">
      <c r="A55" s="6">
        <v>23</v>
      </c>
      <c r="B55" s="31" t="s">
        <v>76</v>
      </c>
      <c r="C55" s="6" t="s">
        <v>17</v>
      </c>
      <c r="D55" s="6">
        <v>99.8</v>
      </c>
      <c r="E55" s="6">
        <v>99.8</v>
      </c>
      <c r="F55" s="6" t="s">
        <v>108</v>
      </c>
      <c r="G55" s="7"/>
    </row>
    <row r="56" spans="1:7" s="5" customFormat="1" ht="26.25" customHeight="1" x14ac:dyDescent="0.25">
      <c r="A56" s="6">
        <v>24</v>
      </c>
      <c r="B56" s="31" t="s">
        <v>77</v>
      </c>
      <c r="C56" s="6" t="s">
        <v>17</v>
      </c>
      <c r="D56" s="6">
        <v>98</v>
      </c>
      <c r="E56" s="6">
        <v>100</v>
      </c>
      <c r="F56" s="6" t="s">
        <v>99</v>
      </c>
      <c r="G56" s="7"/>
    </row>
    <row r="57" spans="1:7" s="32" customFormat="1" ht="36" customHeight="1" x14ac:dyDescent="0.25">
      <c r="A57" s="26" t="s">
        <v>36</v>
      </c>
      <c r="B57" s="31" t="s">
        <v>78</v>
      </c>
      <c r="C57" s="6" t="s">
        <v>17</v>
      </c>
      <c r="D57" s="6"/>
      <c r="E57" s="6">
        <v>100</v>
      </c>
      <c r="F57" s="6"/>
      <c r="G57" s="7"/>
    </row>
    <row r="58" spans="1:7" s="32" customFormat="1" ht="36" customHeight="1" x14ac:dyDescent="0.25">
      <c r="A58" s="26" t="s">
        <v>79</v>
      </c>
      <c r="B58" s="31" t="s">
        <v>80</v>
      </c>
      <c r="C58" s="6" t="s">
        <v>17</v>
      </c>
      <c r="D58" s="6"/>
      <c r="E58" s="6">
        <v>100</v>
      </c>
      <c r="F58" s="6"/>
      <c r="G58" s="7"/>
    </row>
    <row r="59" spans="1:7" s="32" customFormat="1" ht="36" customHeight="1" x14ac:dyDescent="0.25">
      <c r="A59" s="26">
        <v>25</v>
      </c>
      <c r="B59" s="31" t="s">
        <v>81</v>
      </c>
      <c r="C59" s="6"/>
      <c r="D59" s="6"/>
      <c r="E59" s="6"/>
      <c r="F59" s="58" t="s">
        <v>108</v>
      </c>
      <c r="G59" s="7"/>
    </row>
    <row r="60" spans="1:7" s="32" customFormat="1" ht="36" customHeight="1" x14ac:dyDescent="0.25">
      <c r="A60" s="26" t="s">
        <v>79</v>
      </c>
      <c r="B60" s="31" t="s">
        <v>82</v>
      </c>
      <c r="C60" s="6" t="s">
        <v>17</v>
      </c>
      <c r="D60" s="6">
        <v>100</v>
      </c>
      <c r="E60" s="6">
        <v>100</v>
      </c>
      <c r="F60" s="59"/>
      <c r="G60" s="7"/>
    </row>
    <row r="61" spans="1:7" s="32" customFormat="1" ht="36" customHeight="1" x14ac:dyDescent="0.25">
      <c r="A61" s="26" t="s">
        <v>79</v>
      </c>
      <c r="B61" s="31" t="s">
        <v>83</v>
      </c>
      <c r="C61" s="6" t="s">
        <v>21</v>
      </c>
      <c r="D61" s="6">
        <v>14</v>
      </c>
      <c r="E61" s="6">
        <v>14</v>
      </c>
      <c r="F61" s="60"/>
      <c r="G61" s="7"/>
    </row>
    <row r="62" spans="1:7" s="37" customFormat="1" ht="36" customHeight="1" x14ac:dyDescent="0.25">
      <c r="A62" s="15">
        <v>26</v>
      </c>
      <c r="B62" s="40" t="s">
        <v>84</v>
      </c>
      <c r="C62" s="15" t="s">
        <v>17</v>
      </c>
      <c r="D62" s="42" t="s">
        <v>85</v>
      </c>
      <c r="E62" s="42" t="s">
        <v>116</v>
      </c>
      <c r="F62" s="42" t="s">
        <v>109</v>
      </c>
      <c r="G62" s="43"/>
    </row>
    <row r="63" spans="1:7" s="44" customFormat="1" ht="36" customHeight="1" x14ac:dyDescent="0.25">
      <c r="A63" s="6">
        <v>27</v>
      </c>
      <c r="B63" s="31" t="s">
        <v>86</v>
      </c>
      <c r="C63" s="6" t="s">
        <v>42</v>
      </c>
      <c r="D63" s="6">
        <v>600</v>
      </c>
      <c r="E63" s="42" t="s">
        <v>116</v>
      </c>
      <c r="F63" s="42" t="s">
        <v>109</v>
      </c>
      <c r="G63" s="7"/>
    </row>
    <row r="64" spans="1:7" s="44" customFormat="1" ht="36" customHeight="1" x14ac:dyDescent="0.25">
      <c r="A64" s="6">
        <v>28</v>
      </c>
      <c r="B64" s="31" t="s">
        <v>87</v>
      </c>
      <c r="C64" s="6" t="s">
        <v>42</v>
      </c>
      <c r="D64" s="6">
        <v>800</v>
      </c>
      <c r="E64" s="6">
        <v>350</v>
      </c>
      <c r="F64" s="42" t="s">
        <v>109</v>
      </c>
      <c r="G64" s="7"/>
    </row>
    <row r="65" spans="1:12" s="37" customFormat="1" ht="36" customHeight="1" x14ac:dyDescent="0.25">
      <c r="A65" s="15">
        <v>29</v>
      </c>
      <c r="B65" s="16" t="s">
        <v>88</v>
      </c>
      <c r="C65" s="15"/>
      <c r="D65" s="45"/>
      <c r="E65" s="45"/>
      <c r="F65" s="15" t="s">
        <v>110</v>
      </c>
      <c r="G65" s="18"/>
    </row>
    <row r="66" spans="1:12" s="5" customFormat="1" ht="36" customHeight="1" x14ac:dyDescent="0.25">
      <c r="A66" s="15"/>
      <c r="B66" s="31" t="s">
        <v>89</v>
      </c>
      <c r="C66" s="6" t="s">
        <v>17</v>
      </c>
      <c r="D66" s="46">
        <v>85</v>
      </c>
      <c r="E66" s="46">
        <v>85</v>
      </c>
      <c r="F66" s="46"/>
      <c r="G66" s="7"/>
    </row>
    <row r="67" spans="1:12" s="19" customFormat="1" ht="36" customHeight="1" x14ac:dyDescent="0.25">
      <c r="A67" s="15">
        <v>30</v>
      </c>
      <c r="B67" s="16" t="s">
        <v>90</v>
      </c>
      <c r="C67" s="15" t="s">
        <v>91</v>
      </c>
      <c r="D67" s="47" t="s">
        <v>92</v>
      </c>
      <c r="E67" s="47" t="s">
        <v>92</v>
      </c>
      <c r="F67" s="47" t="s">
        <v>101</v>
      </c>
      <c r="G67" s="18"/>
      <c r="L67" s="52"/>
    </row>
    <row r="68" spans="1:12" s="19" customFormat="1" ht="36" customHeight="1" x14ac:dyDescent="0.25">
      <c r="A68" s="15">
        <v>31</v>
      </c>
      <c r="B68" s="16" t="s">
        <v>93</v>
      </c>
      <c r="C68" s="15"/>
      <c r="D68" s="48"/>
      <c r="E68" s="48"/>
      <c r="F68" s="48"/>
      <c r="G68" s="49"/>
    </row>
    <row r="69" spans="1:12" s="19" customFormat="1" ht="36" customHeight="1" x14ac:dyDescent="0.25">
      <c r="A69" s="15"/>
      <c r="B69" s="16" t="s">
        <v>94</v>
      </c>
      <c r="C69" s="15" t="s">
        <v>17</v>
      </c>
      <c r="D69" s="45">
        <v>100</v>
      </c>
      <c r="E69" s="45">
        <v>100</v>
      </c>
      <c r="F69" s="45" t="s">
        <v>111</v>
      </c>
      <c r="G69" s="49" t="s">
        <v>119</v>
      </c>
    </row>
    <row r="70" spans="1:12" s="19" customFormat="1" ht="36" customHeight="1" x14ac:dyDescent="0.25">
      <c r="A70" s="15"/>
      <c r="B70" s="16" t="s">
        <v>95</v>
      </c>
      <c r="C70" s="15" t="s">
        <v>17</v>
      </c>
      <c r="D70" s="50" t="s">
        <v>96</v>
      </c>
      <c r="E70" s="45">
        <v>100</v>
      </c>
      <c r="F70" s="50" t="s">
        <v>112</v>
      </c>
      <c r="G70" s="49" t="s">
        <v>118</v>
      </c>
    </row>
  </sheetData>
  <mergeCells count="14">
    <mergeCell ref="A2:G2"/>
    <mergeCell ref="A3:G3"/>
    <mergeCell ref="A4:A5"/>
    <mergeCell ref="B4:B5"/>
    <mergeCell ref="C4:C5"/>
    <mergeCell ref="D4:D5"/>
    <mergeCell ref="G4:G5"/>
    <mergeCell ref="F36:F38"/>
    <mergeCell ref="F59:F61"/>
    <mergeCell ref="A30:A35"/>
    <mergeCell ref="G31:G32"/>
    <mergeCell ref="E4:E5"/>
    <mergeCell ref="F4:F5"/>
    <mergeCell ref="F30:F35"/>
  </mergeCells>
  <pageMargins left="0.7" right="0.7" top="0.75" bottom="0.75" header="0.3" footer="0.3"/>
  <pageSetup paperSize="9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2024-06-05T08:12:16Z</cp:lastPrinted>
  <dcterms:created xsi:type="dcterms:W3CDTF">2024-05-28T01:02:09Z</dcterms:created>
  <dcterms:modified xsi:type="dcterms:W3CDTF">2024-06-07T09:41:43Z</dcterms:modified>
</cp:coreProperties>
</file>